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สนธยา\ปีงบ 2563\ITA  รพ.ห้วยเกิ้ง  ไฟล์ส่งเข้าเว็บไซต์\ITA ปี 63 ไฟล์ส่งเว็บไซต์\EB 2 ปี 63\"/>
    </mc:Choice>
  </mc:AlternateContent>
  <xr:revisionPtr revIDLastSave="0" documentId="13_ncr:1_{3F889EB8-5065-4332-AE40-920DC3791045}" xr6:coauthVersionLast="45" xr6:coauthVersionMax="45" xr10:uidLastSave="{00000000-0000-0000-0000-000000000000}"/>
  <workbookProtection workbookAlgorithmName="SHA-512" workbookHashValue="hGgjIuKidk6dkd3JILS6N/f0YuuFdPgB6ouv8gYW+C/YSVcEsHLL+eD5auckOwzTvNFkQcYGYaO4EY5Hgf1/nA==" workbookSaltValue="VYupO2OqlpuETMCEcQxHNg==" workbookSpinCount="100000" lockStructure="1"/>
  <bookViews>
    <workbookView xWindow="-120" yWindow="-120" windowWidth="29040" windowHeight="15840" activeTab="8" xr2:uid="{00000000-000D-0000-FFFF-FFFF00000000}"/>
  </bookViews>
  <sheets>
    <sheet name="วัสดุสำนักงาน" sheetId="1" r:id="rId1"/>
    <sheet name="วัสดุงานบ้าน" sheetId="2" r:id="rId2"/>
    <sheet name="วัสดุไฟฟ้า" sheetId="3" r:id="rId3"/>
    <sheet name="วัสดุก่อสร้าง" sheetId="4" r:id="rId4"/>
    <sheet name="วัสดุคอมพิวเตอร์" sheetId="5" r:id="rId5"/>
    <sheet name="ยานพาหนะ รายคัน" sheetId="6" r:id="rId6"/>
    <sheet name="วัสดุเชื้อเพลิงและยานพาหนะ" sheetId="7" r:id="rId7"/>
    <sheet name="วัสดุอื่น" sheetId="9" r:id="rId8"/>
    <sheet name="ปกหน้า" sheetId="10" r:id="rId9"/>
  </sheets>
  <definedNames>
    <definedName name="_xlnm._FilterDatabase" localSheetId="1" hidden="1">วัสดุงานบ้าน!$A$2:$P$59</definedName>
    <definedName name="_xlnm._FilterDatabase" localSheetId="0" hidden="1">วัสดุสำนักงาน!$A$1:$S$91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0" l="1"/>
  <c r="C33" i="10" s="1"/>
  <c r="K7" i="9" l="1"/>
  <c r="K6" i="9"/>
  <c r="I7" i="9"/>
  <c r="I6" i="9"/>
  <c r="G7" i="9"/>
  <c r="G6" i="9"/>
  <c r="E7" i="9"/>
  <c r="E6" i="9"/>
  <c r="K5" i="9"/>
  <c r="I5" i="9"/>
  <c r="G5" i="9"/>
  <c r="E5" i="9"/>
  <c r="N7" i="9"/>
  <c r="N6" i="9"/>
  <c r="N8" i="9" s="1"/>
  <c r="N5" i="9"/>
  <c r="G15" i="5"/>
  <c r="G14" i="5"/>
  <c r="G13" i="5"/>
  <c r="G12" i="5"/>
  <c r="G11" i="5"/>
  <c r="G10" i="5"/>
  <c r="G9" i="5"/>
  <c r="G8" i="5"/>
  <c r="G6" i="5"/>
  <c r="G7" i="5"/>
  <c r="G5" i="5"/>
  <c r="K15" i="5"/>
  <c r="K14" i="5"/>
  <c r="K13" i="5"/>
  <c r="K12" i="5"/>
  <c r="K11" i="5"/>
  <c r="K10" i="5"/>
  <c r="K9" i="5"/>
  <c r="K8" i="5"/>
  <c r="K7" i="5"/>
  <c r="K6" i="5"/>
  <c r="I15" i="5"/>
  <c r="I14" i="5"/>
  <c r="I13" i="5"/>
  <c r="I12" i="5"/>
  <c r="I11" i="5"/>
  <c r="I10" i="5"/>
  <c r="I9" i="5"/>
  <c r="I8" i="5"/>
  <c r="I7" i="5"/>
  <c r="I6" i="5"/>
  <c r="E15" i="5"/>
  <c r="E14" i="5"/>
  <c r="E13" i="5"/>
  <c r="E12" i="5"/>
  <c r="E11" i="5"/>
  <c r="E10" i="5"/>
  <c r="E9" i="5"/>
  <c r="E8" i="5"/>
  <c r="E7" i="5"/>
  <c r="E6" i="5"/>
  <c r="K5" i="5"/>
  <c r="I5" i="5"/>
  <c r="E5" i="5"/>
  <c r="N15" i="5"/>
  <c r="N14" i="5"/>
  <c r="N13" i="5"/>
  <c r="N12" i="5"/>
  <c r="N11" i="5"/>
  <c r="N10" i="5"/>
  <c r="N9" i="5"/>
  <c r="N8" i="5"/>
  <c r="N7" i="5"/>
  <c r="N6" i="5"/>
  <c r="N5" i="5"/>
  <c r="M23" i="7"/>
  <c r="K23" i="7"/>
  <c r="I23" i="7"/>
  <c r="M22" i="7"/>
  <c r="K22" i="7"/>
  <c r="I22" i="7"/>
  <c r="G23" i="7"/>
  <c r="G22" i="7"/>
  <c r="P23" i="7"/>
  <c r="P22" i="7"/>
  <c r="K22" i="4"/>
  <c r="K21" i="4"/>
  <c r="I22" i="4"/>
  <c r="I21" i="4"/>
  <c r="G22" i="4"/>
  <c r="G21" i="4"/>
  <c r="E22" i="4"/>
  <c r="E21" i="4"/>
  <c r="N22" i="4"/>
  <c r="N21" i="4"/>
  <c r="N20" i="4"/>
  <c r="K20" i="4"/>
  <c r="I20" i="4"/>
  <c r="G20" i="4"/>
  <c r="E20" i="4"/>
  <c r="N19" i="4"/>
  <c r="K19" i="4"/>
  <c r="I19" i="4"/>
  <c r="G19" i="4"/>
  <c r="E19" i="4"/>
  <c r="N18" i="4"/>
  <c r="K18" i="4"/>
  <c r="I18" i="4"/>
  <c r="G18" i="4"/>
  <c r="E18" i="4"/>
  <c r="N17" i="4"/>
  <c r="K17" i="4"/>
  <c r="I17" i="4"/>
  <c r="G17" i="4"/>
  <c r="E17" i="4"/>
  <c r="N16" i="4"/>
  <c r="K16" i="4"/>
  <c r="I16" i="4"/>
  <c r="G16" i="4"/>
  <c r="E16" i="4"/>
  <c r="N15" i="4"/>
  <c r="K15" i="4"/>
  <c r="I15" i="4"/>
  <c r="G15" i="4"/>
  <c r="E15" i="4"/>
  <c r="N14" i="4"/>
  <c r="K14" i="4"/>
  <c r="I14" i="4"/>
  <c r="G14" i="4"/>
  <c r="E14" i="4"/>
  <c r="N13" i="4"/>
  <c r="K13" i="4"/>
  <c r="I13" i="4"/>
  <c r="G13" i="4"/>
  <c r="E13" i="4"/>
  <c r="N12" i="4"/>
  <c r="K12" i="4"/>
  <c r="I12" i="4"/>
  <c r="G12" i="4"/>
  <c r="E12" i="4"/>
  <c r="N11" i="4"/>
  <c r="K11" i="4"/>
  <c r="I11" i="4"/>
  <c r="G11" i="4"/>
  <c r="E11" i="4"/>
  <c r="N10" i="4"/>
  <c r="K10" i="4"/>
  <c r="I10" i="4"/>
  <c r="G10" i="4"/>
  <c r="E10" i="4"/>
  <c r="N9" i="4"/>
  <c r="K9" i="4"/>
  <c r="I9" i="4"/>
  <c r="G9" i="4"/>
  <c r="E9" i="4"/>
  <c r="N8" i="4"/>
  <c r="K8" i="4"/>
  <c r="I8" i="4"/>
  <c r="G8" i="4"/>
  <c r="E8" i="4"/>
  <c r="N7" i="4"/>
  <c r="N23" i="4" s="1"/>
  <c r="K7" i="4"/>
  <c r="I7" i="4"/>
  <c r="G7" i="4"/>
  <c r="E7" i="4"/>
  <c r="N6" i="4"/>
  <c r="K6" i="4"/>
  <c r="I6" i="4"/>
  <c r="G6" i="4"/>
  <c r="E6" i="4"/>
  <c r="N5" i="4"/>
  <c r="K5" i="4"/>
  <c r="I5" i="4"/>
  <c r="G5" i="4"/>
  <c r="E5" i="4"/>
  <c r="M21" i="7"/>
  <c r="M20" i="7"/>
  <c r="M19" i="7"/>
  <c r="M18" i="7"/>
  <c r="M17" i="7"/>
  <c r="M16" i="7"/>
  <c r="M15" i="7"/>
  <c r="M14" i="7"/>
  <c r="K21" i="7"/>
  <c r="K20" i="7"/>
  <c r="K19" i="7"/>
  <c r="K18" i="7"/>
  <c r="K17" i="7"/>
  <c r="K16" i="7"/>
  <c r="K15" i="7"/>
  <c r="K14" i="7"/>
  <c r="I21" i="7"/>
  <c r="I20" i="7"/>
  <c r="I19" i="7"/>
  <c r="I18" i="7"/>
  <c r="I17" i="7"/>
  <c r="I16" i="7"/>
  <c r="I15" i="7"/>
  <c r="I14" i="7"/>
  <c r="G21" i="7"/>
  <c r="G20" i="7"/>
  <c r="G19" i="7"/>
  <c r="G18" i="7"/>
  <c r="G17" i="7"/>
  <c r="G16" i="7"/>
  <c r="G15" i="7"/>
  <c r="G14" i="7"/>
  <c r="M13" i="7"/>
  <c r="K13" i="7"/>
  <c r="I13" i="7"/>
  <c r="G13" i="7"/>
  <c r="P21" i="7"/>
  <c r="P20" i="7"/>
  <c r="P19" i="7"/>
  <c r="P18" i="7"/>
  <c r="P17" i="7"/>
  <c r="P16" i="7"/>
  <c r="M6" i="7"/>
  <c r="K6" i="7"/>
  <c r="I6" i="7"/>
  <c r="G6" i="7"/>
  <c r="M5" i="7"/>
  <c r="K5" i="7"/>
  <c r="I5" i="7"/>
  <c r="G5" i="7"/>
  <c r="P6" i="7"/>
  <c r="P15" i="7"/>
  <c r="P14" i="7"/>
  <c r="P13" i="7"/>
  <c r="P25" i="7" s="1"/>
  <c r="P5" i="7"/>
  <c r="P7" i="7" s="1"/>
  <c r="M13" i="3"/>
  <c r="M12" i="3"/>
  <c r="M11" i="3"/>
  <c r="M10" i="3"/>
  <c r="M9" i="3"/>
  <c r="M8" i="3"/>
  <c r="M7" i="3"/>
  <c r="M6" i="3"/>
  <c r="K13" i="3"/>
  <c r="K12" i="3"/>
  <c r="K11" i="3"/>
  <c r="K10" i="3"/>
  <c r="K9" i="3"/>
  <c r="K8" i="3"/>
  <c r="K7" i="3"/>
  <c r="K6" i="3"/>
  <c r="I13" i="3"/>
  <c r="I12" i="3"/>
  <c r="I11" i="3"/>
  <c r="I10" i="3"/>
  <c r="I9" i="3"/>
  <c r="I8" i="3"/>
  <c r="I7" i="3"/>
  <c r="I6" i="3"/>
  <c r="G13" i="3"/>
  <c r="G12" i="3"/>
  <c r="G11" i="3"/>
  <c r="G10" i="3"/>
  <c r="G9" i="3"/>
  <c r="G8" i="3"/>
  <c r="G7" i="3"/>
  <c r="G6" i="3"/>
  <c r="M5" i="3"/>
  <c r="K5" i="3"/>
  <c r="I5" i="3"/>
  <c r="G5" i="3"/>
  <c r="M41" i="2"/>
  <c r="K41" i="2"/>
  <c r="I41" i="2"/>
  <c r="G41" i="2"/>
  <c r="I15" i="2"/>
  <c r="G15" i="2"/>
  <c r="M61" i="2"/>
  <c r="M60" i="2"/>
  <c r="M59" i="2"/>
  <c r="M58" i="2"/>
  <c r="M57" i="2"/>
  <c r="M56" i="2"/>
  <c r="M55" i="2"/>
  <c r="M54" i="2"/>
  <c r="M49" i="2"/>
  <c r="M48" i="2"/>
  <c r="M47" i="2"/>
  <c r="M46" i="2"/>
  <c r="M45" i="2"/>
  <c r="M44" i="2"/>
  <c r="M43" i="2"/>
  <c r="M42" i="2"/>
  <c r="M40" i="2"/>
  <c r="M39" i="2"/>
  <c r="M38" i="2"/>
  <c r="M37" i="2"/>
  <c r="M36" i="2"/>
  <c r="M35" i="2"/>
  <c r="M34" i="2"/>
  <c r="M33" i="2"/>
  <c r="M32" i="2"/>
  <c r="M31" i="2"/>
  <c r="M30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K61" i="2"/>
  <c r="K60" i="2"/>
  <c r="K59" i="2"/>
  <c r="K58" i="2"/>
  <c r="K57" i="2"/>
  <c r="K56" i="2"/>
  <c r="K55" i="2"/>
  <c r="K54" i="2"/>
  <c r="K49" i="2"/>
  <c r="K48" i="2"/>
  <c r="K47" i="2"/>
  <c r="K46" i="2"/>
  <c r="K45" i="2"/>
  <c r="K44" i="2"/>
  <c r="K43" i="2"/>
  <c r="K42" i="2"/>
  <c r="K40" i="2"/>
  <c r="K39" i="2"/>
  <c r="K38" i="2"/>
  <c r="K37" i="2"/>
  <c r="K36" i="2"/>
  <c r="K35" i="2"/>
  <c r="K34" i="2"/>
  <c r="K33" i="2"/>
  <c r="K32" i="2"/>
  <c r="K31" i="2"/>
  <c r="K30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I61" i="2"/>
  <c r="I60" i="2"/>
  <c r="I59" i="2"/>
  <c r="I58" i="2"/>
  <c r="I57" i="2"/>
  <c r="I56" i="2"/>
  <c r="I55" i="2"/>
  <c r="I54" i="2"/>
  <c r="I49" i="2"/>
  <c r="I48" i="2"/>
  <c r="I47" i="2"/>
  <c r="I46" i="2"/>
  <c r="I45" i="2"/>
  <c r="I44" i="2"/>
  <c r="I43" i="2"/>
  <c r="I42" i="2"/>
  <c r="I40" i="2"/>
  <c r="I39" i="2"/>
  <c r="I38" i="2"/>
  <c r="I37" i="2"/>
  <c r="I36" i="2"/>
  <c r="I35" i="2"/>
  <c r="I34" i="2"/>
  <c r="I33" i="2"/>
  <c r="I32" i="2"/>
  <c r="I31" i="2"/>
  <c r="I30" i="2"/>
  <c r="I25" i="2"/>
  <c r="I24" i="2"/>
  <c r="I23" i="2"/>
  <c r="I22" i="2"/>
  <c r="I21" i="2"/>
  <c r="I20" i="2"/>
  <c r="I19" i="2"/>
  <c r="I18" i="2"/>
  <c r="I17" i="2"/>
  <c r="I16" i="2"/>
  <c r="I14" i="2"/>
  <c r="I13" i="2"/>
  <c r="I12" i="2"/>
  <c r="I11" i="2"/>
  <c r="I10" i="2"/>
  <c r="I9" i="2"/>
  <c r="I8" i="2"/>
  <c r="I7" i="2"/>
  <c r="I6" i="2"/>
  <c r="G61" i="2"/>
  <c r="G60" i="2"/>
  <c r="G59" i="2"/>
  <c r="G58" i="2"/>
  <c r="G57" i="2"/>
  <c r="G56" i="2"/>
  <c r="G55" i="2"/>
  <c r="G54" i="2"/>
  <c r="G49" i="2"/>
  <c r="G48" i="2"/>
  <c r="G47" i="2"/>
  <c r="G46" i="2"/>
  <c r="G45" i="2"/>
  <c r="G44" i="2"/>
  <c r="G43" i="2"/>
  <c r="G42" i="2"/>
  <c r="G40" i="2"/>
  <c r="G39" i="2"/>
  <c r="G38" i="2"/>
  <c r="G37" i="2"/>
  <c r="G36" i="2"/>
  <c r="G35" i="2"/>
  <c r="G34" i="2"/>
  <c r="G33" i="2"/>
  <c r="G32" i="2"/>
  <c r="G31" i="2"/>
  <c r="G30" i="2"/>
  <c r="G25" i="2"/>
  <c r="G24" i="2"/>
  <c r="G23" i="2"/>
  <c r="G22" i="2"/>
  <c r="G21" i="2"/>
  <c r="G20" i="2"/>
  <c r="G19" i="2"/>
  <c r="G18" i="2"/>
  <c r="G17" i="2"/>
  <c r="G16" i="2"/>
  <c r="G14" i="2"/>
  <c r="G13" i="2"/>
  <c r="G12" i="2"/>
  <c r="G11" i="2"/>
  <c r="G10" i="2"/>
  <c r="G9" i="2"/>
  <c r="G8" i="2"/>
  <c r="G7" i="2"/>
  <c r="G6" i="2"/>
  <c r="M5" i="2"/>
  <c r="K5" i="2"/>
  <c r="I5" i="2"/>
  <c r="G5" i="2"/>
  <c r="G67" i="1"/>
  <c r="M35" i="1"/>
  <c r="K35" i="1"/>
  <c r="I35" i="1"/>
  <c r="G35" i="1"/>
  <c r="N17" i="5" l="1"/>
  <c r="G20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4" i="1"/>
  <c r="M33" i="1"/>
  <c r="M32" i="1"/>
  <c r="M31" i="1"/>
  <c r="M30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4" i="1"/>
  <c r="K33" i="1"/>
  <c r="K32" i="1"/>
  <c r="K31" i="1"/>
  <c r="K30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4" i="1"/>
  <c r="I33" i="1"/>
  <c r="I32" i="1"/>
  <c r="I31" i="1"/>
  <c r="I30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3" i="1"/>
  <c r="G72" i="1"/>
  <c r="G71" i="1"/>
  <c r="G70" i="1"/>
  <c r="G69" i="1"/>
  <c r="G68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4" i="1"/>
  <c r="G33" i="1"/>
  <c r="G32" i="1"/>
  <c r="G31" i="1"/>
  <c r="G30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M5" i="1"/>
  <c r="K5" i="1"/>
  <c r="I5" i="1"/>
  <c r="G5" i="1"/>
  <c r="P18" i="6" l="1"/>
  <c r="P17" i="6"/>
  <c r="P16" i="6"/>
  <c r="P14" i="6"/>
  <c r="P13" i="6"/>
  <c r="P12" i="6"/>
  <c r="P11" i="6"/>
  <c r="P9" i="6"/>
  <c r="P8" i="6"/>
  <c r="P7" i="6"/>
  <c r="P6" i="6"/>
  <c r="P19" i="6" l="1"/>
  <c r="C19" i="6" s="1"/>
  <c r="P61" i="2"/>
  <c r="P60" i="2"/>
  <c r="P91" i="1"/>
  <c r="P90" i="1"/>
  <c r="P89" i="1"/>
  <c r="P88" i="1"/>
  <c r="P87" i="1"/>
  <c r="P86" i="1"/>
  <c r="P85" i="1"/>
  <c r="P84" i="1"/>
  <c r="P83" i="1"/>
  <c r="P82" i="1"/>
  <c r="P81" i="1"/>
  <c r="P80" i="1"/>
  <c r="P6" i="3" l="1"/>
  <c r="P7" i="3"/>
  <c r="P8" i="3"/>
  <c r="P9" i="3"/>
  <c r="P10" i="3"/>
  <c r="P11" i="3"/>
  <c r="P12" i="3"/>
  <c r="P13" i="3"/>
  <c r="P5" i="3"/>
  <c r="P107" i="3"/>
  <c r="P108" i="3"/>
  <c r="P35" i="1"/>
  <c r="P41" i="2"/>
  <c r="P14" i="3" l="1"/>
  <c r="P106" i="3"/>
  <c r="P105" i="3"/>
  <c r="P113" i="3" l="1"/>
  <c r="P100" i="3"/>
  <c r="P23" i="2" l="1"/>
  <c r="P54" i="2"/>
  <c r="P49" i="2"/>
  <c r="P48" i="2"/>
  <c r="P15" i="2" l="1"/>
  <c r="P33" i="2"/>
  <c r="P13" i="2"/>
  <c r="P37" i="2"/>
  <c r="P36" i="2"/>
  <c r="P31" i="2"/>
  <c r="P59" i="2"/>
  <c r="P19" i="2"/>
  <c r="P7" i="1" l="1"/>
  <c r="P71" i="1" l="1"/>
  <c r="P72" i="1"/>
  <c r="P62" i="1"/>
  <c r="P73" i="1"/>
  <c r="P10" i="2"/>
  <c r="P30" i="2"/>
  <c r="P70" i="1" l="1"/>
  <c r="P47" i="1"/>
  <c r="P79" i="1"/>
  <c r="P25" i="1"/>
  <c r="P18" i="1"/>
  <c r="P63" i="1"/>
  <c r="P17" i="1"/>
  <c r="P32" i="2"/>
  <c r="P34" i="2"/>
  <c r="P58" i="2"/>
  <c r="P55" i="2" l="1"/>
  <c r="P19" i="1" l="1"/>
  <c r="P38" i="1"/>
  <c r="P37" i="1" l="1"/>
  <c r="P20" i="1"/>
  <c r="P30" i="1"/>
  <c r="P32" i="1"/>
  <c r="P31" i="1"/>
  <c r="P33" i="1"/>
  <c r="P36" i="1"/>
  <c r="P34" i="1"/>
  <c r="P39" i="1"/>
  <c r="P40" i="1"/>
  <c r="P41" i="1"/>
  <c r="P42" i="1"/>
  <c r="P45" i="1"/>
  <c r="P12" i="1"/>
  <c r="P8" i="1"/>
  <c r="P14" i="1"/>
  <c r="P13" i="1"/>
  <c r="P9" i="1"/>
  <c r="P11" i="1"/>
  <c r="P15" i="1"/>
  <c r="P16" i="1"/>
  <c r="P10" i="1"/>
  <c r="P23" i="1"/>
  <c r="P24" i="1"/>
  <c r="P5" i="1"/>
  <c r="P6" i="1"/>
  <c r="P22" i="1"/>
  <c r="P21" i="1"/>
  <c r="P16" i="2" l="1"/>
  <c r="P20" i="2"/>
  <c r="P39" i="2"/>
  <c r="P21" i="2"/>
  <c r="P57" i="2"/>
  <c r="P46" i="2"/>
  <c r="P47" i="2"/>
  <c r="P38" i="2"/>
  <c r="P56" i="2"/>
  <c r="P44" i="2"/>
  <c r="P45" i="2"/>
  <c r="P43" i="2"/>
  <c r="P42" i="2"/>
  <c r="P40" i="2"/>
  <c r="P35" i="2"/>
  <c r="P25" i="2"/>
  <c r="P24" i="2"/>
  <c r="P22" i="2"/>
  <c r="P18" i="2"/>
  <c r="P17" i="2"/>
  <c r="P12" i="2"/>
  <c r="P14" i="2"/>
  <c r="P9" i="2"/>
  <c r="P6" i="2"/>
  <c r="P8" i="2"/>
  <c r="P7" i="2"/>
  <c r="P11" i="2"/>
  <c r="P5" i="2"/>
  <c r="P43" i="1" l="1"/>
  <c r="P48" i="1"/>
  <c r="P49" i="1"/>
  <c r="P55" i="1"/>
  <c r="P56" i="1"/>
  <c r="P57" i="1"/>
  <c r="P58" i="1"/>
  <c r="P54" i="1"/>
  <c r="P46" i="1"/>
  <c r="P66" i="1"/>
  <c r="P65" i="1"/>
  <c r="P64" i="1"/>
  <c r="P69" i="1"/>
  <c r="P68" i="1"/>
  <c r="P67" i="1"/>
  <c r="P60" i="1"/>
  <c r="P59" i="1"/>
  <c r="P61" i="1"/>
  <c r="P78" i="1"/>
  <c r="P44" i="1"/>
  <c r="P95" i="1" l="1"/>
</calcChain>
</file>

<file path=xl/sharedStrings.xml><?xml version="1.0" encoding="utf-8"?>
<sst xmlns="http://schemas.openxmlformats.org/spreadsheetml/2006/main" count="811" uniqueCount="288">
  <si>
    <t>ลำดับที่</t>
  </si>
  <si>
    <t>รายการ</t>
  </si>
  <si>
    <t>หน่วย</t>
  </si>
  <si>
    <t>ราคาต่อหน่วย</t>
  </si>
  <si>
    <t>ราคารวม(บาท)</t>
  </si>
  <si>
    <t>รีม</t>
  </si>
  <si>
    <t>ม้วน</t>
  </si>
  <si>
    <t>ห่อ</t>
  </si>
  <si>
    <t>กระดาษชาร์ทสี 110g</t>
  </si>
  <si>
    <t>แผ่น</t>
  </si>
  <si>
    <t>กาวแท่งUHU</t>
  </si>
  <si>
    <t>แท่ง</t>
  </si>
  <si>
    <t>กาวลาเทกซ์ 16 ออนซ์</t>
  </si>
  <si>
    <t>ขวด</t>
  </si>
  <si>
    <t>อัน</t>
  </si>
  <si>
    <t>กล่อง</t>
  </si>
  <si>
    <t>เครื่องคิดเลข</t>
  </si>
  <si>
    <t>เครื่อง</t>
  </si>
  <si>
    <t>เครื่องเย็บกระดาษ เบอร์3</t>
  </si>
  <si>
    <t>ตัว</t>
  </si>
  <si>
    <t>เครื่องเย็บกระดาษ เบอร์ 10</t>
  </si>
  <si>
    <t>เครื่องเจาะกระดาษ 2รู</t>
  </si>
  <si>
    <t>มัด</t>
  </si>
  <si>
    <t>ใบ</t>
  </si>
  <si>
    <t>ก้อน</t>
  </si>
  <si>
    <t>เทปกาวแล็คซีน 1.5"</t>
  </si>
  <si>
    <t>ปากกาเคมี 2 หัว  สีน้ำเงิน</t>
  </si>
  <si>
    <t>ปากกาเคมี 2 หัว  สีแดง</t>
  </si>
  <si>
    <t>ปากกาเคมี 2 หัว  สีดำ</t>
  </si>
  <si>
    <t>ปากกาไวท์บอร์ด สีน้ำเงิน</t>
  </si>
  <si>
    <t>ปากกาไวท์บอร์ด สีแดง</t>
  </si>
  <si>
    <t>ปากกาลงรหัสครุภัณฑ์</t>
  </si>
  <si>
    <t>ด้าม</t>
  </si>
  <si>
    <t>แฟ้มเสนอเซ็นต์</t>
  </si>
  <si>
    <t>แฟ้มสันแคบ 2 นิ้ว</t>
  </si>
  <si>
    <t>แฟ้มคลิปบอร์ด</t>
  </si>
  <si>
    <t>ลวดเย็บกระดาษ เบอร์ 10</t>
  </si>
  <si>
    <t>ลวดเย็บกระดาษ เบอร์ 3</t>
  </si>
  <si>
    <t>ลวดเย็บกระดาษเข้าเล่ม</t>
  </si>
  <si>
    <t>สติ๊กเกอร์ใส</t>
  </si>
  <si>
    <t>เล่ม</t>
  </si>
  <si>
    <t>หมึกเติมตลับชาร์ด สีน้ำเงิน</t>
  </si>
  <si>
    <t>หมึกเติมตลับชาร์ด สีแดง</t>
  </si>
  <si>
    <t xml:space="preserve">                               รวมราคา</t>
  </si>
  <si>
    <t>ราคารวม (บาท)</t>
  </si>
  <si>
    <t>ซองขาวไม่มีครุฑ</t>
  </si>
  <si>
    <t>แพ็ค</t>
  </si>
  <si>
    <t>สมุดเบอร์ 1</t>
  </si>
  <si>
    <t>เหล็กเสียบคิว</t>
  </si>
  <si>
    <t>กรวย</t>
  </si>
  <si>
    <t>ขันน้ำพลาสติกไม่มีด้าม</t>
  </si>
  <si>
    <t>ถุงร้อน 7x11</t>
  </si>
  <si>
    <t>ที่ตักขยะ</t>
  </si>
  <si>
    <t>ชุด</t>
  </si>
  <si>
    <t>แกลอน</t>
  </si>
  <si>
    <t>น้ำยา EM</t>
  </si>
  <si>
    <t>แกลลอน</t>
  </si>
  <si>
    <t>น้ำยาดันฝุ่น</t>
  </si>
  <si>
    <t>ผ้าดันฝุ่น 18 นิ้ว</t>
  </si>
  <si>
    <t>ผืน</t>
  </si>
  <si>
    <t>ไม้ขนไก่</t>
  </si>
  <si>
    <t>สก๊อตไบร์ทมีฟองน้ำ</t>
  </si>
  <si>
    <t>สบู่เหลวล้างมือ</t>
  </si>
  <si>
    <t>คู่</t>
  </si>
  <si>
    <t>ถุง</t>
  </si>
  <si>
    <t>ถัง</t>
  </si>
  <si>
    <t>กระดาษคาร์บอน</t>
  </si>
  <si>
    <t>คงคลัง ณ 30/9/61</t>
  </si>
  <si>
    <t>ปริมาณใช้ปีงบ61</t>
  </si>
  <si>
    <t>คงคลัง ณ 28/9/61</t>
  </si>
  <si>
    <t>จอบ</t>
  </si>
  <si>
    <t>เสียม</t>
  </si>
  <si>
    <t>คลอรีน</t>
  </si>
  <si>
    <t>สารส้ม</t>
  </si>
  <si>
    <t>กระสอบ</t>
  </si>
  <si>
    <t>ปูนขาว</t>
  </si>
  <si>
    <t>หลอด</t>
  </si>
  <si>
    <t>กระดาษถ่ายเอกสาร A4 70g</t>
  </si>
  <si>
    <t>กระดาษถ่ายเอกสาร A5 70g</t>
  </si>
  <si>
    <t>กระดาษการ์ดขาว 180g A4</t>
  </si>
  <si>
    <t>กระดาษสติ๊กเกอร์ขาวด้าน</t>
  </si>
  <si>
    <t>กระดาษกาวสองหน้า แบบบาง</t>
  </si>
  <si>
    <t>กระดาษกาวสองหน้า แบบหนา3M</t>
  </si>
  <si>
    <t>กระดาษกาวหนังไก่ 1.5 นิ้ว</t>
  </si>
  <si>
    <t>กระดาษเกอร์มอล 57*55 มม.</t>
  </si>
  <si>
    <t>กระดาษทำปกสี A 4  120g</t>
  </si>
  <si>
    <t>กรรไกร ขนาด 8 นิ้ว</t>
  </si>
  <si>
    <t>คลิปดำขนาด110</t>
  </si>
  <si>
    <t>คลิปดำขนาด109</t>
  </si>
  <si>
    <t>เครื่องยิงบอร์ด T3 13H</t>
  </si>
  <si>
    <t xml:space="preserve">คัดเตอร์ตัดกระดาษ </t>
  </si>
  <si>
    <t>ซองน้ำตาลขยายข้าง A4</t>
  </si>
  <si>
    <t>ซองน้ำตาลขนาด A4  /50ซอง</t>
  </si>
  <si>
    <t>ซองไส้ในแฟ้ม A4</t>
  </si>
  <si>
    <t>ตะกร้าใส่เอกสาร 1ชั้นมีฝาปิด</t>
  </si>
  <si>
    <t>เทปกาวแลกซีนสี 2นิ้ว</t>
  </si>
  <si>
    <t>ปากกาลบคำผิด 7 ml.</t>
  </si>
  <si>
    <t>แท่นประทับตราสีดำ</t>
  </si>
  <si>
    <t>แท่นประทับตราน้ำเงิน</t>
  </si>
  <si>
    <t>แท่นประทับตราสีแดง</t>
  </si>
  <si>
    <t>แฟ้มสันกว้าง 3นิ้ว</t>
  </si>
  <si>
    <t>ฟิวเจอร์บอร์ด 65×122ซม.</t>
  </si>
  <si>
    <t>ไม้บรรทัด 12 นิ้ว</t>
  </si>
  <si>
    <t>ลวดเสียบกระดาษ (50ตัว)</t>
  </si>
  <si>
    <t>ลิ้นแฟ้มเหล็กทองเหลือง 1*50 ชิ้น</t>
  </si>
  <si>
    <t>สก๊อตเทปใส 1.5  3/4</t>
  </si>
  <si>
    <t>สก๊อตเทปใส 2 นิ้ว</t>
  </si>
  <si>
    <t>สมุดบันทึก เบอร์2</t>
  </si>
  <si>
    <t>น้ำดื่มชนิดบรรจุถัง</t>
  </si>
  <si>
    <t>กล่องพลาสติกขาวขุ่น 43*63*36ซม.</t>
  </si>
  <si>
    <t>ถังขยะฝาเหยี่ยบ</t>
  </si>
  <si>
    <t>ถังขยะพลาสติก</t>
  </si>
  <si>
    <t>ธงเหลือง วปร.</t>
  </si>
  <si>
    <t>รวม</t>
  </si>
  <si>
    <t>กรวยขนาดกลาง</t>
  </si>
  <si>
    <t>กระดาษเช็ดมือแบบแผ่น2ชั้น</t>
  </si>
  <si>
    <t>กรวยกระดาษ  180ใบ/แพ็ค</t>
  </si>
  <si>
    <t>ถ่านขนาดใหญ่</t>
  </si>
  <si>
    <t>ถ่านขนาดกลาง C แพ็ค 2ก้อน</t>
  </si>
  <si>
    <t>ถ่านขนาด AA อัลคาไลน์ แพ็ค 2</t>
  </si>
  <si>
    <t>ถ่านขนาดเล็ก AAA แพ็ค 4</t>
  </si>
  <si>
    <t>ถุงขยะสีดำ 25×28</t>
  </si>
  <si>
    <t>ถุงขยะสีแดง 25×28</t>
  </si>
  <si>
    <t>ถุงมือยางส้มทำความสะอาด</t>
  </si>
  <si>
    <t>น้ำยาเช็ดกระจก 330มล.</t>
  </si>
  <si>
    <t>น้ำยาถูพื้น 5.2L</t>
  </si>
  <si>
    <t xml:space="preserve">น้ำยาล้างจาน </t>
  </si>
  <si>
    <t>น้ำยาซักผ้า(G-DETERGENT)</t>
  </si>
  <si>
    <t xml:space="preserve">น้ำยาฟอกขาวขจัดคราบเลือด(FL-3) </t>
  </si>
  <si>
    <t>น้ำยาปรับผ้านุ่ม AL-Soft</t>
  </si>
  <si>
    <t>ใบมีดโกนกล่องเล็ก</t>
  </si>
  <si>
    <t>แปรงขัดพื้นขนทองเหลือง</t>
  </si>
  <si>
    <t>แปรงขัดพื้น+ที่ปาดน้ำ</t>
  </si>
  <si>
    <t>แปรงซักผ้า</t>
  </si>
  <si>
    <t>แปรงขัดส้วมหัวกลม</t>
  </si>
  <si>
    <t>ปลั๊กไฟ 3 ตา</t>
  </si>
  <si>
    <t>ผงซักฟอก DACCO 1 กล.</t>
  </si>
  <si>
    <t>ผ้ากันเปื้อน PVC สีขาว</t>
  </si>
  <si>
    <t>PLATE</t>
  </si>
  <si>
    <t>ผ้าเช็ดเท้า แบบถัก</t>
  </si>
  <si>
    <t>ไม้กวาดทางมะพร้าว</t>
  </si>
  <si>
    <t>ไม้กวาดเพดาน</t>
  </si>
  <si>
    <t>ไม้กวาดดอกหญ้ารุ่นหนา</t>
  </si>
  <si>
    <t>ไม้กวาด มือเสือ</t>
  </si>
  <si>
    <t xml:space="preserve">ไม้ดันฝุ่นขนาด 18นิ้ว </t>
  </si>
  <si>
    <t>ไม้รีดน้ำ</t>
  </si>
  <si>
    <t>สก๊อตไบร์ทไม่มีฟองน้ำ 4×6</t>
  </si>
  <si>
    <t>สเปรย์ฉีดยุง 300 มล.</t>
  </si>
  <si>
    <t>กระป๋อง</t>
  </si>
  <si>
    <t>สเปรย์ปรับอากาศ 330 มล.</t>
  </si>
  <si>
    <t>รองเท้าฟองน้ำ</t>
  </si>
  <si>
    <t>รองเท้าบู๊ท</t>
  </si>
  <si>
    <t>วิมผงขัดพื้น 600 กรัม</t>
  </si>
  <si>
    <t>ประมาณใช้ปี63</t>
  </si>
  <si>
    <t>แผนการจัดซื้อวัสดุ หน่วยงานซ่อมบำรุง โรงพยาบาลห้วยเกิ้ง ปีงบประมาณ 2563</t>
  </si>
  <si>
    <t>น้ำมันเชื้อเพลิง เครื่องตัดหญ้า (เบนซิน)</t>
  </si>
  <si>
    <t>ลิตร</t>
  </si>
  <si>
    <t>น้ำมันเชื่อเพลิง จักรยานยนต์ ใช้ปั๊มน้ำประปา (เบนซิน)</t>
  </si>
  <si>
    <t>น้ำมันเครื่อง (ข้อ 1-2)</t>
  </si>
  <si>
    <t>วัสดุ อุปกรณ์ ซ่อมแซมเครื่องตัดหญ้า</t>
  </si>
  <si>
    <t>งาน</t>
  </si>
  <si>
    <t>น้ำมันเชื้อเพลิง (ดีเซล)</t>
  </si>
  <si>
    <t xml:space="preserve">น้ำมันเครื่อง </t>
  </si>
  <si>
    <t>ไส้กรองน้ำมันเครื่อง</t>
  </si>
  <si>
    <t>ไส้</t>
  </si>
  <si>
    <t>ไส้กรองอากาศ</t>
  </si>
  <si>
    <t>ไส้กรองน้ำมันเชื้อเพลิง</t>
  </si>
  <si>
    <t>วัสดุ อุปกรณ์ ซ่อมแซม เครื่องสำรองไฟฟ้า</t>
  </si>
  <si>
    <t>ด้านการผลิตน้ำประปา</t>
  </si>
  <si>
    <t>มอเตอร์ปั๊มน้ำ 3 เฟส 3 แรงม้า 380โวลท์</t>
  </si>
  <si>
    <t>ท่อน</t>
  </si>
  <si>
    <t>ท่อน้ำประปา 1/2 นิ้ว</t>
  </si>
  <si>
    <t>ท่อน้ำประปา 1 นิ้ว</t>
  </si>
  <si>
    <t>ท่อน้ำประปา 2 นิ้ว</t>
  </si>
  <si>
    <t>อุปกรณ์ข้อต่อต่างๆ 1/2 นิ้ว</t>
  </si>
  <si>
    <t>อุปกรณ์ข้อต่อต่างๆ 1 นิ้ว</t>
  </si>
  <si>
    <t>อุปกรณ์ข้อต่อต่างๆ 2 นิ้ว</t>
  </si>
  <si>
    <t>กาวทาท่อ 250 กรัม</t>
  </si>
  <si>
    <t>กป.</t>
  </si>
  <si>
    <t>ก๊อกน้ำ สนาม 1/2 นิ้ว</t>
  </si>
  <si>
    <t>ก๊อกอ่างล้างมือ ก้านปัด คอยาว</t>
  </si>
  <si>
    <t>ท่อระบายน้ำทิ้ง</t>
  </si>
  <si>
    <t>หลอดไฟ T8 LED 18W.</t>
  </si>
  <si>
    <t>หลอดไฟ T8 LED 10W.</t>
  </si>
  <si>
    <t>หลอดไฟ เกลียว LED 8W.</t>
  </si>
  <si>
    <t>สายไฟ VAF 2×2.5/2.5 Sqmm.</t>
  </si>
  <si>
    <t>เมตร</t>
  </si>
  <si>
    <t>สายไฟ VAF 2×1.5/1.5 Sqmm.</t>
  </si>
  <si>
    <t>สวิตซ์</t>
  </si>
  <si>
    <t>ปลั๊ก</t>
  </si>
  <si>
    <t>อุปกรณ์ กล่อง,ฝาปิดสวิตซ์</t>
  </si>
  <si>
    <t>วัสดุซ่อมแซมหลังคาอาคารผู้ป่วยนอก</t>
  </si>
  <si>
    <t>งานซ่อมแซมการชำรุดของพัสดุ ครุภัณฑ์ อาคาร สถานที่ และอื่นๆ</t>
  </si>
  <si>
    <t>คอมพิวเตอร์โน้ตบุ๊ค</t>
  </si>
  <si>
    <t>คอมพิวเตอร์แม่ข่าย</t>
  </si>
  <si>
    <t>จอมอนิเตอร์</t>
  </si>
  <si>
    <t>UPS APC  650 VA</t>
  </si>
  <si>
    <t>UPS APC  5000 VA 230 V</t>
  </si>
  <si>
    <t>แบตเตอรี่ UPS 12V 7.8 Ah</t>
  </si>
  <si>
    <t>ลูก</t>
  </si>
  <si>
    <t>เครื่องเป่าลม Blower</t>
  </si>
  <si>
    <t>Ubiquiti NanoStation M2 NSM2 Access Point Outdoor 2.4GHz 150Mbps พร้อม POE ในชุด</t>
  </si>
  <si>
    <t>ซ่อมคอมพิวเตอร์และอุปกรณ์ต่อพ่วง</t>
  </si>
  <si>
    <t>แบตเตอรี่ 200แอมป์ 12โวลท์</t>
  </si>
  <si>
    <t>แผนการจัดซื้อวัสดุ หน่วยงานสนาม โรงพยาบาลห้วยเกิ้ง ปีงบประมาณ 2563</t>
  </si>
  <si>
    <t>กล.</t>
  </si>
  <si>
    <t>น้ำมันสน</t>
  </si>
  <si>
    <t>แปรงทาสี</t>
  </si>
  <si>
    <t>ธงชาติ 60×90</t>
  </si>
  <si>
    <t>ธงตราประจำราชวงศ์</t>
  </si>
  <si>
    <t>ป้ายต่างๆตามพิธีและกิจกรรมประจำปี</t>
  </si>
  <si>
    <t>ป้าย</t>
  </si>
  <si>
    <t>ถ่าน AAA รีชาร์ท</t>
  </si>
  <si>
    <t>กรอบรูปขนาด A4</t>
  </si>
  <si>
    <t>ชิ้น</t>
  </si>
  <si>
    <t>กระดาษสติ๊กเกอร์ LAB A9</t>
  </si>
  <si>
    <t>ตะกร้าใส่ยา</t>
  </si>
  <si>
    <t>ชั้นใส่ยา ขนาดเล็ก</t>
  </si>
  <si>
    <t>ชั้นใส่ยา ขนาดใหญ่</t>
  </si>
  <si>
    <t>หน้าแรก OPD Card</t>
  </si>
  <si>
    <t>ลิ้นชักพลาสติก 4 ชั้น</t>
  </si>
  <si>
    <t>หม้อนึ่งลูกประคบ</t>
  </si>
  <si>
    <t>บำรุงรักษา (เปลี่ยนถ่ายวัสดุ, น้ำมันเครื่อง)</t>
  </si>
  <si>
    <t>เปลี่ยนยางล้อ</t>
  </si>
  <si>
    <t>เส้น</t>
  </si>
  <si>
    <t>งานซ่อม จากการเสื่อมสภาพ</t>
  </si>
  <si>
    <t>รถ รับ-ส่ง ผู้ป่วย ทะเบียน นข 4230 อด., ผข 9654 อด.</t>
  </si>
  <si>
    <t>รถ บริการทั่วไป ทะเบียน กล 7397 อด., บษ 3832 อด., ม 9648</t>
  </si>
  <si>
    <t>รถจักรยานยนต์ ทะเบียน ขมล 969 อด., ขมล 970 อด.</t>
  </si>
  <si>
    <t>น้ำมันเชื้อเพลิง (แก๊สโซฮอล์)</t>
  </si>
  <si>
    <t>คอมพิวเตอร์ pc สำนักงาน</t>
  </si>
  <si>
    <t xml:space="preserve"> </t>
  </si>
  <si>
    <t>ระบบกล้องวงจรปิด 16 CH 8 Tb</t>
  </si>
  <si>
    <t>ลำดับ</t>
  </si>
  <si>
    <t>หน่วยนับ</t>
  </si>
  <si>
    <t>แผนการจัดซื้อ</t>
  </si>
  <si>
    <t>จัดซื้อจริง</t>
  </si>
  <si>
    <t>จำนวน</t>
  </si>
  <si>
    <t>มูลค่า</t>
  </si>
  <si>
    <t>ไตรมาส</t>
  </si>
  <si>
    <t>ผลต่างมู,ค่า</t>
  </si>
  <si>
    <r>
      <t>ธงชาติใหญ่ 100</t>
    </r>
    <r>
      <rPr>
        <sz val="14"/>
        <color theme="1"/>
        <rFont val="Calibri"/>
        <family val="2"/>
      </rPr>
      <t>×</t>
    </r>
    <r>
      <rPr>
        <sz val="14"/>
        <color theme="1"/>
        <rFont val="TH SarabunPSK"/>
        <family val="2"/>
      </rPr>
      <t>150</t>
    </r>
  </si>
  <si>
    <t>จำนวนรวม</t>
  </si>
  <si>
    <t>เครื่องแล่ ด้วยมือ</t>
  </si>
  <si>
    <t>แผนการจัดซื้อวัสดุงานบ้านของโรงพยาบาลห้วยเกิ้ง ปีงบประมาณ 2563</t>
  </si>
  <si>
    <t>แผนการจัดซื้อวัสดุไฟฟ้า โรงพยาบาลห้วยเกิ้ง ปีงบประมาณ 2563</t>
  </si>
  <si>
    <t>สีน้ำมัน สีขาว</t>
  </si>
  <si>
    <t>สีน้ำมัน สีดำ</t>
  </si>
  <si>
    <t>แผนการจัดซื้อวัสดุก่อสร้าง โรงพยาบาลห้วยเกิ้ง ปีงบประมาณ 2563</t>
  </si>
  <si>
    <t>เครื่องตัดหญ้า+MC</t>
  </si>
  <si>
    <t>GEN - 1,000</t>
  </si>
  <si>
    <t>แผนการจัดซื้อวัสดุเชื้อเพลิง โรงพยาบาลห้วยเกิ้ง ปีงบประมาณ 2563</t>
  </si>
  <si>
    <t>เครื่องกำเนิดไฟฟ้า</t>
  </si>
  <si>
    <t>แผนการจัดซื้อวัสดุยานพาหนะและเครื่องกำเนิดไฟฟ้า โรงพยาบาลห้วยเกิ้ง ปีงบประมาณ 2563</t>
  </si>
  <si>
    <t>น้ำมันเครื่อง (เครื่องตัดหญ้า)</t>
  </si>
  <si>
    <t>เครื่องตัดหญ้า</t>
  </si>
  <si>
    <t>แผนการจัดซื้อวัสดุคอมพิวเตอร์ โรงพยาบาลห้วยเกิ้ง ปีงบประมาณ 2563</t>
  </si>
  <si>
    <t>แผนการจัดซื้อวัสดุสำนักงาน ของโรงพยาบาลห้วยเกิ้ง ปีงบประมาณ 2563</t>
  </si>
  <si>
    <t>แผนการจัดซื้อวัสดุอื่น (ระบบกรองน้ำประปา) โรงพยาบาลห้วยเกิ้ง ปีงบประมาณ 2563</t>
  </si>
  <si>
    <t>แผนการจัดซื้อวัสดุ กลุ่มงานบริหารทั่วไป</t>
  </si>
  <si>
    <t>ประจำปีงบประมาณ 2563</t>
  </si>
  <si>
    <t>โรงพยาบาลห้วยเกิ้ง</t>
  </si>
  <si>
    <t>ตำบล ห้วยเกิ้ง อำเภอกุมภวาปี จังหวัดอุดรธานี</t>
  </si>
  <si>
    <t>สรุปแผนการจัดซื้อวัสดุ กลุ่มงานบริหารทั่วไป โรงพยาบาลห้วยเกิ้ง</t>
  </si>
  <si>
    <t>ประจำปีงบประมาณ พ.ศ.2563</t>
  </si>
  <si>
    <t>จำนวน (รายการ)</t>
  </si>
  <si>
    <t>จำนวนเงิน (บาท)</t>
  </si>
  <si>
    <t>หมายเหตุ</t>
  </si>
  <si>
    <t>วัสดุสำนักงาน</t>
  </si>
  <si>
    <t>วัสดุงานบ้านและครัว</t>
  </si>
  <si>
    <t>วัสดุไฟฟ้า</t>
  </si>
  <si>
    <t>วัสดุก่อสร้าง</t>
  </si>
  <si>
    <t>วัสดุคอมพิวเตอร์</t>
  </si>
  <si>
    <t>วัสดุเชื้อเพลิง</t>
  </si>
  <si>
    <t>วัสดุยานพาหนะ</t>
  </si>
  <si>
    <t>วัสดุอื่น ๆ</t>
  </si>
  <si>
    <t>ลงชื่อ ............................... เจ้าหน้าที่</t>
  </si>
  <si>
    <t>(นายณราวัฒน์ ศรีวงษา)</t>
  </si>
  <si>
    <t>เจ้าพนักงานธุรการ</t>
  </si>
  <si>
    <t xml:space="preserve">      ลงชื่อ ............................... หัวหน้าเจ้าหน้าที่</t>
  </si>
  <si>
    <t xml:space="preserve">             (นายสนธยา ฉายาภักดี)</t>
  </si>
  <si>
    <t xml:space="preserve">         นักจัดการงานทั่วไปปฏบัติการ</t>
  </si>
  <si>
    <t xml:space="preserve">            (นายเกรียงศักดิ์ เอกพงษ์)</t>
  </si>
  <si>
    <t xml:space="preserve">           รักษาการในตำแหน่ง ผู้อำนวยการโรงพยาบาลห้วยเกิ้ง</t>
  </si>
  <si>
    <t xml:space="preserve">      ลงชื่อ ............................... ผู้เห็นชอบ</t>
  </si>
  <si>
    <t>รถยนต์+เครื่องสำรองไฟ</t>
  </si>
  <si>
    <t>ผลิตน้ำประปา</t>
  </si>
  <si>
    <t>คอมฯ + กล้องวงจรปิด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</si>
</sst>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0"/>
      <name val="TH SarabunPSK"/>
      <family val="2"/>
    </font>
    <font>
      <sz val="14"/>
      <color theme="1"/>
      <name val="Calibri"/>
      <family val="2"/>
    </font>
    <font>
      <sz val="14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4"/>
      <color theme="1"/>
      <name val="Tahoma"/>
      <family val="2"/>
      <charset val="222"/>
      <scheme val="minor"/>
    </font>
    <font>
      <sz val="20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</cellStyleXfs>
  <cellXfs count="245">
    <xf numFmtId="0" fontId="0" fillId="0" borderId="0" xfId="0"/>
    <xf numFmtId="0" fontId="5" fillId="0" borderId="0" xfId="2" applyFont="1" applyAlignment="1">
      <alignment vertical="center"/>
    </xf>
    <xf numFmtId="0" fontId="6" fillId="0" borderId="3" xfId="2" applyFont="1" applyBorder="1" applyAlignment="1">
      <alignment horizontal="center" vertical="center"/>
    </xf>
    <xf numFmtId="0" fontId="5" fillId="0" borderId="0" xfId="2" applyFont="1" applyBorder="1"/>
    <xf numFmtId="0" fontId="2" fillId="0" borderId="0" xfId="2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43" fontId="9" fillId="0" borderId="0" xfId="1" applyFont="1"/>
    <xf numFmtId="0" fontId="8" fillId="2" borderId="3" xfId="0" applyFont="1" applyFill="1" applyBorder="1" applyAlignment="1">
      <alignment vertical="top"/>
    </xf>
    <xf numFmtId="0" fontId="8" fillId="2" borderId="3" xfId="0" applyFont="1" applyFill="1" applyBorder="1" applyAlignment="1">
      <alignment horizontal="left" vertical="top"/>
    </xf>
    <xf numFmtId="0" fontId="2" fillId="0" borderId="3" xfId="2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5" fontId="6" fillId="0" borderId="3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3" fontId="8" fillId="0" borderId="3" xfId="1" applyFont="1" applyBorder="1" applyAlignment="1">
      <alignment horizontal="center" vertical="center"/>
    </xf>
    <xf numFmtId="0" fontId="2" fillId="0" borderId="3" xfId="3" applyNumberFormat="1" applyFont="1" applyBorder="1" applyAlignment="1">
      <alignment horizontal="center" vertical="center"/>
    </xf>
    <xf numFmtId="43" fontId="2" fillId="0" borderId="3" xfId="3" applyFont="1" applyBorder="1" applyAlignment="1">
      <alignment horizontal="center" vertical="center"/>
    </xf>
    <xf numFmtId="43" fontId="2" fillId="0" borderId="3" xfId="1" applyFont="1" applyBorder="1" applyAlignment="1">
      <alignment vertical="center"/>
    </xf>
    <xf numFmtId="43" fontId="2" fillId="0" borderId="3" xfId="3" applyFont="1" applyBorder="1" applyAlignment="1">
      <alignment horizontal="right" vertical="center"/>
    </xf>
    <xf numFmtId="2" fontId="2" fillId="0" borderId="3" xfId="2" applyNumberFormat="1" applyFont="1" applyBorder="1" applyAlignment="1">
      <alignment horizontal="right" vertical="center"/>
    </xf>
    <xf numFmtId="2" fontId="2" fillId="0" borderId="3" xfId="3" applyNumberFormat="1" applyFont="1" applyBorder="1" applyAlignment="1">
      <alignment horizontal="right" vertical="center"/>
    </xf>
    <xf numFmtId="43" fontId="8" fillId="0" borderId="2" xfId="1" applyFont="1" applyBorder="1" applyAlignment="1">
      <alignment horizontal="center" vertical="center"/>
    </xf>
    <xf numFmtId="0" fontId="8" fillId="0" borderId="3" xfId="2" applyFont="1" applyBorder="1" applyAlignment="1">
      <alignment horizontal="left" vertical="center"/>
    </xf>
    <xf numFmtId="0" fontId="8" fillId="0" borderId="3" xfId="2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right" vertical="center"/>
    </xf>
    <xf numFmtId="43" fontId="2" fillId="0" borderId="3" xfId="3" applyFont="1" applyBorder="1" applyAlignment="1">
      <alignment vertical="center"/>
    </xf>
    <xf numFmtId="2" fontId="2" fillId="0" borderId="3" xfId="3" applyNumberFormat="1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43" fontId="2" fillId="0" borderId="3" xfId="2" applyNumberFormat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43" fontId="2" fillId="0" borderId="0" xfId="2" applyNumberFormat="1" applyFont="1" applyBorder="1" applyAlignment="1">
      <alignment vertical="center"/>
    </xf>
    <xf numFmtId="43" fontId="6" fillId="0" borderId="0" xfId="3" applyFont="1" applyBorder="1" applyAlignment="1">
      <alignment vertical="center"/>
    </xf>
    <xf numFmtId="43" fontId="8" fillId="0" borderId="3" xfId="0" applyNumberFormat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0" fontId="2" fillId="0" borderId="3" xfId="3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43" fontId="2" fillId="0" borderId="3" xfId="2" applyNumberFormat="1" applyFont="1" applyBorder="1" applyAlignment="1">
      <alignment horizontal="right" vertical="center"/>
    </xf>
    <xf numFmtId="43" fontId="2" fillId="0" borderId="0" xfId="2" applyNumberFormat="1" applyFont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43" fontId="2" fillId="0" borderId="3" xfId="1" applyFont="1" applyBorder="1" applyAlignment="1">
      <alignment horizontal="right" vertical="center"/>
    </xf>
    <xf numFmtId="187" fontId="2" fillId="0" borderId="3" xfId="1" applyNumberFormat="1" applyFont="1" applyBorder="1" applyAlignment="1">
      <alignment horizontal="right" vertical="center"/>
    </xf>
    <xf numFmtId="0" fontId="2" fillId="0" borderId="3" xfId="2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/>
    <xf numFmtId="15" fontId="6" fillId="0" borderId="3" xfId="2" applyNumberFormat="1" applyFont="1" applyBorder="1" applyAlignment="1">
      <alignment horizontal="center"/>
    </xf>
    <xf numFmtId="0" fontId="6" fillId="0" borderId="0" xfId="2" applyFont="1" applyBorder="1"/>
    <xf numFmtId="0" fontId="2" fillId="0" borderId="8" xfId="0" applyFont="1" applyBorder="1" applyAlignment="1">
      <alignment horizontal="center" vertical="top"/>
    </xf>
    <xf numFmtId="0" fontId="8" fillId="2" borderId="8" xfId="0" applyFont="1" applyFill="1" applyBorder="1" applyAlignment="1">
      <alignment vertical="top"/>
    </xf>
    <xf numFmtId="0" fontId="8" fillId="0" borderId="8" xfId="0" applyFont="1" applyBorder="1" applyAlignment="1">
      <alignment horizontal="center" vertical="center"/>
    </xf>
    <xf numFmtId="0" fontId="2" fillId="0" borderId="3" xfId="3" applyNumberFormat="1" applyFont="1" applyBorder="1" applyAlignment="1">
      <alignment horizontal="center"/>
    </xf>
    <xf numFmtId="43" fontId="8" fillId="0" borderId="8" xfId="1" applyFont="1" applyBorder="1" applyAlignment="1">
      <alignment horizontal="center" vertical="center"/>
    </xf>
    <xf numFmtId="2" fontId="2" fillId="0" borderId="3" xfId="3" applyNumberFormat="1" applyFont="1" applyBorder="1"/>
    <xf numFmtId="0" fontId="2" fillId="0" borderId="3" xfId="0" applyFont="1" applyBorder="1" applyAlignment="1">
      <alignment horizontal="center" vertical="top"/>
    </xf>
    <xf numFmtId="43" fontId="2" fillId="0" borderId="3" xfId="1" applyFont="1" applyBorder="1"/>
    <xf numFmtId="3" fontId="2" fillId="0" borderId="3" xfId="1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top"/>
    </xf>
    <xf numFmtId="0" fontId="8" fillId="0" borderId="3" xfId="2" applyFont="1" applyBorder="1" applyAlignment="1">
      <alignment horizontal="center"/>
    </xf>
    <xf numFmtId="43" fontId="2" fillId="0" borderId="3" xfId="3" applyFont="1" applyBorder="1"/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/>
    </xf>
    <xf numFmtId="0" fontId="2" fillId="0" borderId="2" xfId="3" applyNumberFormat="1" applyFont="1" applyBorder="1" applyAlignment="1">
      <alignment horizontal="center"/>
    </xf>
    <xf numFmtId="0" fontId="2" fillId="0" borderId="9" xfId="3" applyNumberFormat="1" applyFont="1" applyBorder="1" applyAlignment="1">
      <alignment horizontal="center"/>
    </xf>
    <xf numFmtId="43" fontId="8" fillId="0" borderId="9" xfId="1" applyFont="1" applyBorder="1" applyAlignment="1">
      <alignment horizontal="center" vertical="center"/>
    </xf>
    <xf numFmtId="43" fontId="2" fillId="0" borderId="1" xfId="1" applyFont="1" applyBorder="1"/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horizontal="left"/>
    </xf>
    <xf numFmtId="43" fontId="2" fillId="0" borderId="1" xfId="3" applyFont="1" applyBorder="1" applyAlignment="1">
      <alignment horizontal="center"/>
    </xf>
    <xf numFmtId="43" fontId="2" fillId="0" borderId="1" xfId="3" applyFont="1" applyBorder="1"/>
    <xf numFmtId="43" fontId="2" fillId="0" borderId="4" xfId="2" applyNumberFormat="1" applyFont="1" applyBorder="1"/>
    <xf numFmtId="43" fontId="6" fillId="0" borderId="3" xfId="3" applyFont="1" applyBorder="1"/>
    <xf numFmtId="0" fontId="8" fillId="0" borderId="5" xfId="0" applyFont="1" applyBorder="1"/>
    <xf numFmtId="0" fontId="7" fillId="0" borderId="0" xfId="0" applyFont="1" applyBorder="1"/>
    <xf numFmtId="43" fontId="2" fillId="0" borderId="3" xfId="3" applyNumberFormat="1" applyFont="1" applyBorder="1" applyAlignment="1">
      <alignment horizontal="center"/>
    </xf>
    <xf numFmtId="0" fontId="8" fillId="0" borderId="3" xfId="0" applyFont="1" applyBorder="1"/>
    <xf numFmtId="0" fontId="2" fillId="0" borderId="3" xfId="2" applyFont="1" applyBorder="1"/>
    <xf numFmtId="0" fontId="11" fillId="0" borderId="0" xfId="0" applyFont="1"/>
    <xf numFmtId="0" fontId="2" fillId="0" borderId="3" xfId="2" applyFont="1" applyBorder="1" applyAlignment="1">
      <alignment horizontal="center"/>
    </xf>
    <xf numFmtId="0" fontId="8" fillId="2" borderId="3" xfId="2" applyFont="1" applyFill="1" applyBorder="1"/>
    <xf numFmtId="43" fontId="2" fillId="0" borderId="3" xfId="3" applyFont="1" applyBorder="1" applyAlignment="1">
      <alignment horizontal="center"/>
    </xf>
    <xf numFmtId="0" fontId="2" fillId="2" borderId="3" xfId="2" applyFont="1" applyFill="1" applyBorder="1" applyAlignment="1">
      <alignment horizontal="left"/>
    </xf>
    <xf numFmtId="0" fontId="6" fillId="0" borderId="0" xfId="2" applyFont="1" applyBorder="1" applyAlignment="1">
      <alignment horizontal="center"/>
    </xf>
    <xf numFmtId="43" fontId="2" fillId="0" borderId="0" xfId="2" applyNumberFormat="1" applyFont="1" applyBorder="1"/>
    <xf numFmtId="43" fontId="6" fillId="0" borderId="0" xfId="3" applyFont="1" applyBorder="1"/>
    <xf numFmtId="0" fontId="8" fillId="0" borderId="3" xfId="0" applyFont="1" applyBorder="1" applyAlignment="1">
      <alignment horizontal="center"/>
    </xf>
    <xf numFmtId="187" fontId="8" fillId="0" borderId="3" xfId="1" applyNumberFormat="1" applyFont="1" applyBorder="1"/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2" fillId="0" borderId="3" xfId="3" applyNumberFormat="1" applyFont="1" applyBorder="1" applyAlignment="1">
      <alignment horizontal="center" vertical="top"/>
    </xf>
    <xf numFmtId="187" fontId="8" fillId="0" borderId="3" xfId="1" applyNumberFormat="1" applyFont="1" applyBorder="1" applyAlignment="1">
      <alignment vertical="top" wrapText="1"/>
    </xf>
    <xf numFmtId="43" fontId="2" fillId="0" borderId="3" xfId="1" applyFont="1" applyBorder="1" applyAlignment="1">
      <alignment vertical="top"/>
    </xf>
    <xf numFmtId="0" fontId="11" fillId="0" borderId="0" xfId="0" applyFont="1" applyAlignment="1">
      <alignment vertical="top"/>
    </xf>
    <xf numFmtId="3" fontId="8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0" fontId="12" fillId="0" borderId="0" xfId="0" applyFont="1"/>
    <xf numFmtId="43" fontId="2" fillId="0" borderId="3" xfId="1" applyFont="1" applyBorder="1" applyAlignment="1">
      <alignment horizontal="center"/>
    </xf>
    <xf numFmtId="43" fontId="2" fillId="0" borderId="3" xfId="1" applyNumberFormat="1" applyFon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13" fillId="0" borderId="3" xfId="0" applyFont="1" applyBorder="1"/>
    <xf numFmtId="43" fontId="13" fillId="0" borderId="3" xfId="0" applyNumberFormat="1" applyFont="1" applyBorder="1"/>
    <xf numFmtId="0" fontId="13" fillId="0" borderId="0" xfId="0" applyFont="1" applyBorder="1"/>
    <xf numFmtId="43" fontId="13" fillId="0" borderId="0" xfId="0" applyNumberFormat="1" applyFont="1" applyBorder="1"/>
    <xf numFmtId="0" fontId="2" fillId="0" borderId="0" xfId="3" applyNumberFormat="1" applyFont="1" applyBorder="1" applyAlignment="1">
      <alignment horizontal="center"/>
    </xf>
    <xf numFmtId="43" fontId="2" fillId="0" borderId="0" xfId="3" applyNumberFormat="1" applyFont="1" applyBorder="1" applyAlignment="1">
      <alignment horizontal="center"/>
    </xf>
    <xf numFmtId="43" fontId="2" fillId="0" borderId="0" xfId="1" applyFont="1" applyBorder="1"/>
    <xf numFmtId="0" fontId="6" fillId="0" borderId="3" xfId="2" applyFont="1" applyBorder="1" applyAlignment="1">
      <alignment horizontal="center"/>
    </xf>
    <xf numFmtId="0" fontId="6" fillId="2" borderId="3" xfId="2" applyFont="1" applyFill="1" applyBorder="1" applyAlignment="1">
      <alignment horizontal="left"/>
    </xf>
    <xf numFmtId="0" fontId="13" fillId="0" borderId="3" xfId="2" applyFont="1" applyBorder="1" applyAlignment="1">
      <alignment horizontal="center"/>
    </xf>
    <xf numFmtId="0" fontId="6" fillId="0" borderId="3" xfId="3" applyNumberFormat="1" applyFont="1" applyBorder="1" applyAlignment="1">
      <alignment horizontal="center"/>
    </xf>
    <xf numFmtId="43" fontId="6" fillId="0" borderId="3" xfId="1" applyNumberFormat="1" applyFont="1" applyBorder="1" applyAlignment="1">
      <alignment horizontal="center"/>
    </xf>
    <xf numFmtId="43" fontId="6" fillId="0" borderId="3" xfId="3" applyNumberFormat="1" applyFont="1" applyBorder="1" applyAlignment="1">
      <alignment horizontal="center"/>
    </xf>
    <xf numFmtId="43" fontId="6" fillId="0" borderId="3" xfId="3" applyFont="1" applyBorder="1" applyAlignment="1">
      <alignment horizontal="center"/>
    </xf>
    <xf numFmtId="43" fontId="6" fillId="0" borderId="3" xfId="1" applyFont="1" applyBorder="1"/>
    <xf numFmtId="0" fontId="14" fillId="0" borderId="0" xfId="0" applyFont="1"/>
    <xf numFmtId="0" fontId="2" fillId="0" borderId="0" xfId="0" applyFont="1" applyBorder="1"/>
    <xf numFmtId="0" fontId="2" fillId="2" borderId="8" xfId="0" applyFont="1" applyFill="1" applyBorder="1" applyAlignment="1">
      <alignment vertical="top"/>
    </xf>
    <xf numFmtId="0" fontId="2" fillId="0" borderId="8" xfId="0" applyFont="1" applyBorder="1" applyAlignment="1">
      <alignment horizontal="center" vertical="center"/>
    </xf>
    <xf numFmtId="43" fontId="2" fillId="0" borderId="8" xfId="1" applyFont="1" applyBorder="1" applyAlignment="1">
      <alignment horizontal="center" vertical="center"/>
    </xf>
    <xf numFmtId="0" fontId="2" fillId="2" borderId="3" xfId="0" applyFont="1" applyFill="1" applyBorder="1" applyAlignment="1">
      <alignment vertical="top"/>
    </xf>
    <xf numFmtId="43" fontId="2" fillId="0" borderId="2" xfId="1" applyFont="1" applyBorder="1" applyAlignment="1">
      <alignment horizontal="center" vertical="center"/>
    </xf>
    <xf numFmtId="0" fontId="6" fillId="0" borderId="2" xfId="2" applyFont="1" applyBorder="1" applyAlignment="1">
      <alignment vertical="center"/>
    </xf>
    <xf numFmtId="0" fontId="6" fillId="0" borderId="4" xfId="2" applyFont="1" applyBorder="1" applyAlignment="1">
      <alignment vertical="center"/>
    </xf>
    <xf numFmtId="0" fontId="6" fillId="0" borderId="6" xfId="2" applyFont="1" applyBorder="1" applyAlignment="1">
      <alignment vertical="center"/>
    </xf>
    <xf numFmtId="43" fontId="2" fillId="0" borderId="3" xfId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left" vertical="top"/>
    </xf>
    <xf numFmtId="43" fontId="2" fillId="3" borderId="3" xfId="1" applyFont="1" applyFill="1" applyBorder="1"/>
    <xf numFmtId="0" fontId="2" fillId="0" borderId="5" xfId="0" applyFont="1" applyBorder="1"/>
    <xf numFmtId="43" fontId="6" fillId="0" borderId="3" xfId="1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43" fontId="2" fillId="0" borderId="0" xfId="1" applyFont="1" applyBorder="1" applyAlignment="1">
      <alignment horizontal="center"/>
    </xf>
    <xf numFmtId="43" fontId="2" fillId="0" borderId="0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2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43" fontId="2" fillId="0" borderId="1" xfId="3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9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2" borderId="3" xfId="0" applyFont="1" applyFill="1" applyBorder="1" applyAlignment="1">
      <alignment vertical="top"/>
    </xf>
    <xf numFmtId="0" fontId="6" fillId="0" borderId="3" xfId="0" applyFont="1" applyBorder="1" applyAlignment="1">
      <alignment horizontal="center" vertical="center"/>
    </xf>
    <xf numFmtId="43" fontId="6" fillId="0" borderId="3" xfId="1" applyFont="1" applyBorder="1" applyAlignment="1">
      <alignment horizontal="center" vertical="center"/>
    </xf>
    <xf numFmtId="0" fontId="6" fillId="0" borderId="3" xfId="2" applyFont="1" applyBorder="1"/>
    <xf numFmtId="43" fontId="2" fillId="0" borderId="2" xfId="1" applyFont="1" applyBorder="1"/>
    <xf numFmtId="0" fontId="11" fillId="0" borderId="3" xfId="0" applyFont="1" applyBorder="1"/>
    <xf numFmtId="43" fontId="2" fillId="0" borderId="3" xfId="1" applyFont="1" applyBorder="1" applyAlignment="1">
      <alignment horizontal="right"/>
    </xf>
    <xf numFmtId="0" fontId="2" fillId="2" borderId="3" xfId="2" applyFont="1" applyFill="1" applyBorder="1" applyAlignment="1">
      <alignment horizontal="left" wrapText="1"/>
    </xf>
    <xf numFmtId="0" fontId="8" fillId="0" borderId="3" xfId="2" applyFont="1" applyBorder="1" applyAlignment="1">
      <alignment horizontal="center" vertical="top"/>
    </xf>
    <xf numFmtId="43" fontId="2" fillId="0" borderId="3" xfId="1" applyNumberFormat="1" applyFont="1" applyBorder="1" applyAlignment="1">
      <alignment horizontal="center" vertical="top"/>
    </xf>
    <xf numFmtId="43" fontId="2" fillId="0" borderId="3" xfId="3" applyNumberFormat="1" applyFont="1" applyBorder="1" applyAlignment="1">
      <alignment horizontal="center" vertical="top"/>
    </xf>
    <xf numFmtId="43" fontId="2" fillId="0" borderId="3" xfId="1" applyFont="1" applyBorder="1" applyAlignment="1">
      <alignment horizontal="center" vertical="top"/>
    </xf>
    <xf numFmtId="43" fontId="2" fillId="0" borderId="2" xfId="3" applyFont="1" applyBorder="1" applyAlignment="1">
      <alignment horizontal="center"/>
    </xf>
    <xf numFmtId="43" fontId="2" fillId="0" borderId="2" xfId="3" applyFont="1" applyBorder="1" applyAlignment="1">
      <alignment horizontal="center" vertical="top"/>
    </xf>
    <xf numFmtId="43" fontId="6" fillId="0" borderId="2" xfId="3" applyFont="1" applyBorder="1" applyAlignment="1">
      <alignment horizontal="center"/>
    </xf>
    <xf numFmtId="0" fontId="14" fillId="0" borderId="3" xfId="0" applyFont="1" applyBorder="1"/>
    <xf numFmtId="0" fontId="2" fillId="0" borderId="3" xfId="2" applyFont="1" applyBorder="1" applyAlignment="1">
      <alignment horizontal="center" vertical="top"/>
    </xf>
    <xf numFmtId="43" fontId="2" fillId="0" borderId="3" xfId="3" applyFont="1" applyBorder="1" applyAlignment="1">
      <alignment horizontal="right"/>
    </xf>
    <xf numFmtId="0" fontId="6" fillId="0" borderId="3" xfId="0" applyFont="1" applyBorder="1"/>
    <xf numFmtId="43" fontId="6" fillId="0" borderId="3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43" fontId="2" fillId="0" borderId="0" xfId="1" applyFont="1" applyAlignment="1">
      <alignment vertical="center"/>
    </xf>
    <xf numFmtId="43" fontId="8" fillId="0" borderId="3" xfId="1" applyFont="1" applyBorder="1" applyAlignment="1">
      <alignment horizontal="right"/>
    </xf>
    <xf numFmtId="43" fontId="8" fillId="0" borderId="3" xfId="1" applyFont="1" applyBorder="1" applyAlignment="1">
      <alignment horizontal="right" vertical="top"/>
    </xf>
    <xf numFmtId="43" fontId="8" fillId="0" borderId="3" xfId="1" applyFont="1" applyBorder="1" applyAlignment="1">
      <alignment horizontal="right" vertical="center"/>
    </xf>
    <xf numFmtId="0" fontId="8" fillId="0" borderId="4" xfId="0" applyFont="1" applyBorder="1" applyAlignment="1">
      <alignment wrapText="1"/>
    </xf>
    <xf numFmtId="187" fontId="2" fillId="0" borderId="3" xfId="3" applyNumberFormat="1" applyFont="1" applyBorder="1" applyAlignment="1">
      <alignment horizontal="center"/>
    </xf>
    <xf numFmtId="187" fontId="2" fillId="0" borderId="3" xfId="3" applyNumberFormat="1" applyFont="1" applyBorder="1" applyAlignment="1">
      <alignment horizontal="center" vertical="top"/>
    </xf>
    <xf numFmtId="187" fontId="8" fillId="0" borderId="3" xfId="1" applyNumberFormat="1" applyFont="1" applyBorder="1" applyAlignment="1">
      <alignment vertical="top"/>
    </xf>
    <xf numFmtId="0" fontId="13" fillId="0" borderId="3" xfId="0" applyFont="1" applyBorder="1" applyAlignment="1">
      <alignment horizontal="center"/>
    </xf>
    <xf numFmtId="43" fontId="13" fillId="0" borderId="3" xfId="1" applyFont="1" applyBorder="1" applyAlignment="1">
      <alignment horizontal="right"/>
    </xf>
    <xf numFmtId="187" fontId="13" fillId="0" borderId="3" xfId="1" applyNumberFormat="1" applyFont="1" applyBorder="1"/>
    <xf numFmtId="0" fontId="11" fillId="0" borderId="3" xfId="0" applyFont="1" applyBorder="1" applyAlignment="1">
      <alignment vertical="top"/>
    </xf>
    <xf numFmtId="0" fontId="8" fillId="0" borderId="6" xfId="2" applyFont="1" applyBorder="1" applyAlignment="1">
      <alignment horizontal="center" vertical="center"/>
    </xf>
    <xf numFmtId="0" fontId="6" fillId="0" borderId="3" xfId="2" applyFont="1" applyBorder="1" applyAlignment="1">
      <alignment horizontal="left" vertical="top"/>
    </xf>
    <xf numFmtId="0" fontId="6" fillId="0" borderId="3" xfId="2" applyFont="1" applyBorder="1" applyAlignment="1">
      <alignment vertical="center"/>
    </xf>
    <xf numFmtId="0" fontId="13" fillId="0" borderId="3" xfId="2" applyFont="1" applyBorder="1" applyAlignment="1">
      <alignment horizontal="left"/>
    </xf>
    <xf numFmtId="0" fontId="8" fillId="0" borderId="3" xfId="2" applyFont="1" applyBorder="1" applyAlignment="1">
      <alignment horizontal="left"/>
    </xf>
    <xf numFmtId="0" fontId="7" fillId="0" borderId="0" xfId="0" applyFont="1"/>
    <xf numFmtId="0" fontId="7" fillId="0" borderId="3" xfId="0" applyFont="1" applyBorder="1" applyAlignment="1">
      <alignment horizontal="center" vertical="center"/>
    </xf>
    <xf numFmtId="0" fontId="16" fillId="0" borderId="3" xfId="0" applyFont="1" applyBorder="1"/>
    <xf numFmtId="0" fontId="16" fillId="0" borderId="2" xfId="0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15" fontId="6" fillId="0" borderId="2" xfId="2" applyNumberFormat="1" applyFont="1" applyBorder="1" applyAlignment="1">
      <alignment horizontal="center" vertical="center"/>
    </xf>
    <xf numFmtId="15" fontId="6" fillId="0" borderId="6" xfId="2" applyNumberFormat="1" applyFont="1" applyBorder="1" applyAlignment="1">
      <alignment horizontal="center" vertical="center"/>
    </xf>
    <xf numFmtId="15" fontId="6" fillId="0" borderId="4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2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9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43" fontId="7" fillId="0" borderId="2" xfId="1" applyFont="1" applyBorder="1" applyAlignment="1">
      <alignment horizontal="right" vertical="center"/>
    </xf>
    <xf numFmtId="43" fontId="7" fillId="0" borderId="6" xfId="1" applyFont="1" applyBorder="1" applyAlignment="1">
      <alignment horizontal="right" vertical="center"/>
    </xf>
    <xf numFmtId="43" fontId="16" fillId="0" borderId="2" xfId="1" applyFont="1" applyBorder="1" applyAlignment="1">
      <alignment horizontal="right" vertical="center"/>
    </xf>
    <xf numFmtId="43" fontId="16" fillId="0" borderId="6" xfId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</cellXfs>
  <cellStyles count="4">
    <cellStyle name="Comma 2" xfId="3" xr:uid="{00000000-0005-0000-0000-000001000000}"/>
    <cellStyle name="Normal 2" xfId="2" xr:uid="{00000000-0005-0000-0000-000003000000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0"/>
  <sheetViews>
    <sheetView zoomScaleNormal="100" workbookViewId="0">
      <selection activeCell="B10" sqref="B10"/>
    </sheetView>
  </sheetViews>
  <sheetFormatPr defaultRowHeight="21.75" x14ac:dyDescent="0.2"/>
  <cols>
    <col min="1" max="1" width="4.625" style="16" customWidth="1"/>
    <col min="2" max="2" width="23.25" style="16" customWidth="1"/>
    <col min="3" max="3" width="7.125" style="16" customWidth="1"/>
    <col min="4" max="4" width="12.875" style="16" hidden="1" customWidth="1"/>
    <col min="5" max="5" width="12.125" style="16" hidden="1" customWidth="1"/>
    <col min="6" max="6" width="5.625" style="48" customWidth="1"/>
    <col min="7" max="7" width="8" style="16" customWidth="1"/>
    <col min="8" max="8" width="6.25" style="48" customWidth="1"/>
    <col min="9" max="9" width="9.125" style="16" customWidth="1"/>
    <col min="10" max="10" width="5.125" style="48" customWidth="1"/>
    <col min="11" max="11" width="8.625" style="16" customWidth="1"/>
    <col min="12" max="12" width="6" style="48" customWidth="1"/>
    <col min="13" max="13" width="8" style="16" customWidth="1"/>
    <col min="14" max="14" width="8.25" style="16" customWidth="1"/>
    <col min="15" max="15" width="8.125" style="16" customWidth="1"/>
    <col min="16" max="16" width="10.875" style="16" customWidth="1"/>
    <col min="17" max="16384" width="9" style="16"/>
  </cols>
  <sheetData>
    <row r="1" spans="1:19" s="15" customFormat="1" ht="26.25" customHeight="1" x14ac:dyDescent="0.2">
      <c r="A1" s="199" t="s">
        <v>257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"/>
      <c r="R1" s="1"/>
      <c r="S1" s="1"/>
    </row>
    <row r="2" spans="1:19" x14ac:dyDescent="0.2">
      <c r="A2" s="200" t="s">
        <v>233</v>
      </c>
      <c r="B2" s="200" t="s">
        <v>1</v>
      </c>
      <c r="C2" s="200" t="s">
        <v>234</v>
      </c>
      <c r="D2" s="2" t="s">
        <v>68</v>
      </c>
      <c r="E2" s="17" t="s">
        <v>67</v>
      </c>
      <c r="F2" s="203" t="s">
        <v>235</v>
      </c>
      <c r="G2" s="205"/>
      <c r="H2" s="205"/>
      <c r="I2" s="205"/>
      <c r="J2" s="205"/>
      <c r="K2" s="205"/>
      <c r="L2" s="205"/>
      <c r="M2" s="204"/>
      <c r="N2" s="206" t="s">
        <v>242</v>
      </c>
      <c r="O2" s="206" t="s">
        <v>3</v>
      </c>
      <c r="P2" s="206" t="s">
        <v>44</v>
      </c>
      <c r="Q2" s="200" t="s">
        <v>236</v>
      </c>
      <c r="R2" s="18" t="s">
        <v>238</v>
      </c>
      <c r="S2" s="18" t="s">
        <v>240</v>
      </c>
    </row>
    <row r="3" spans="1:19" x14ac:dyDescent="0.2">
      <c r="A3" s="201"/>
      <c r="B3" s="201"/>
      <c r="C3" s="201"/>
      <c r="D3" s="2"/>
      <c r="E3" s="17"/>
      <c r="F3" s="203" t="s">
        <v>239</v>
      </c>
      <c r="G3" s="204"/>
      <c r="H3" s="203" t="s">
        <v>239</v>
      </c>
      <c r="I3" s="204"/>
      <c r="J3" s="203" t="s">
        <v>239</v>
      </c>
      <c r="K3" s="204"/>
      <c r="L3" s="203" t="s">
        <v>239</v>
      </c>
      <c r="M3" s="204"/>
      <c r="N3" s="207"/>
      <c r="O3" s="207"/>
      <c r="P3" s="207"/>
      <c r="Q3" s="201"/>
      <c r="R3" s="18"/>
      <c r="S3" s="18"/>
    </row>
    <row r="4" spans="1:19" x14ac:dyDescent="0.2">
      <c r="A4" s="202"/>
      <c r="B4" s="202"/>
      <c r="C4" s="202"/>
      <c r="D4" s="2"/>
      <c r="E4" s="17"/>
      <c r="F4" s="22" t="s">
        <v>237</v>
      </c>
      <c r="G4" s="22" t="s">
        <v>238</v>
      </c>
      <c r="H4" s="22" t="s">
        <v>237</v>
      </c>
      <c r="I4" s="22" t="s">
        <v>238</v>
      </c>
      <c r="J4" s="22" t="s">
        <v>237</v>
      </c>
      <c r="K4" s="22" t="s">
        <v>238</v>
      </c>
      <c r="L4" s="22" t="s">
        <v>237</v>
      </c>
      <c r="M4" s="22" t="s">
        <v>238</v>
      </c>
      <c r="N4" s="208"/>
      <c r="O4" s="208"/>
      <c r="P4" s="208"/>
      <c r="Q4" s="202"/>
      <c r="R4" s="18"/>
      <c r="S4" s="18"/>
    </row>
    <row r="5" spans="1:19" x14ac:dyDescent="0.2">
      <c r="A5" s="19">
        <v>1</v>
      </c>
      <c r="B5" s="11" t="s">
        <v>77</v>
      </c>
      <c r="C5" s="20" t="s">
        <v>5</v>
      </c>
      <c r="D5" s="21">
        <v>80</v>
      </c>
      <c r="E5" s="22">
        <v>2</v>
      </c>
      <c r="F5" s="43">
        <v>90</v>
      </c>
      <c r="G5" s="41">
        <f>F5*O5</f>
        <v>7200</v>
      </c>
      <c r="H5" s="43">
        <v>90</v>
      </c>
      <c r="I5" s="40">
        <f>H5*O5</f>
        <v>7200</v>
      </c>
      <c r="J5" s="43">
        <v>90</v>
      </c>
      <c r="K5" s="40">
        <f>J5*O5</f>
        <v>7200</v>
      </c>
      <c r="L5" s="43">
        <v>85</v>
      </c>
      <c r="M5" s="40">
        <f>L5*O5</f>
        <v>6800</v>
      </c>
      <c r="N5" s="23">
        <v>355</v>
      </c>
      <c r="O5" s="21">
        <v>80</v>
      </c>
      <c r="P5" s="24">
        <f t="shared" ref="P5:P35" si="0">SUM(N5*O5)</f>
        <v>28400</v>
      </c>
      <c r="Q5" s="52"/>
      <c r="R5" s="13"/>
      <c r="S5" s="13"/>
    </row>
    <row r="6" spans="1:19" x14ac:dyDescent="0.2">
      <c r="A6" s="19">
        <v>2</v>
      </c>
      <c r="B6" s="11" t="s">
        <v>78</v>
      </c>
      <c r="C6" s="20" t="s">
        <v>5</v>
      </c>
      <c r="D6" s="21">
        <v>60</v>
      </c>
      <c r="E6" s="22">
        <v>0</v>
      </c>
      <c r="F6" s="42">
        <v>80</v>
      </c>
      <c r="G6" s="41">
        <f t="shared" ref="G6:G81" si="1">F6*O6</f>
        <v>4800</v>
      </c>
      <c r="H6" s="42">
        <v>80</v>
      </c>
      <c r="I6" s="40">
        <f t="shared" ref="I6:I81" si="2">H6*O6</f>
        <v>4800</v>
      </c>
      <c r="J6" s="42">
        <v>80</v>
      </c>
      <c r="K6" s="40">
        <f t="shared" ref="K6:K81" si="3">J6*O6</f>
        <v>4800</v>
      </c>
      <c r="L6" s="42">
        <v>80</v>
      </c>
      <c r="M6" s="40">
        <f t="shared" ref="M6:M81" si="4">L6*O6</f>
        <v>4800</v>
      </c>
      <c r="N6" s="25">
        <v>287</v>
      </c>
      <c r="O6" s="21">
        <v>60</v>
      </c>
      <c r="P6" s="24">
        <f t="shared" si="0"/>
        <v>17220</v>
      </c>
      <c r="Q6" s="52"/>
      <c r="R6" s="13"/>
      <c r="S6" s="13"/>
    </row>
    <row r="7" spans="1:19" x14ac:dyDescent="0.2">
      <c r="A7" s="19">
        <v>3</v>
      </c>
      <c r="B7" s="11" t="s">
        <v>79</v>
      </c>
      <c r="C7" s="20" t="s">
        <v>7</v>
      </c>
      <c r="D7" s="21">
        <v>65</v>
      </c>
      <c r="E7" s="22">
        <v>0</v>
      </c>
      <c r="F7" s="42">
        <v>10</v>
      </c>
      <c r="G7" s="41">
        <f t="shared" si="1"/>
        <v>650</v>
      </c>
      <c r="H7" s="42">
        <v>10</v>
      </c>
      <c r="I7" s="40">
        <f t="shared" si="2"/>
        <v>650</v>
      </c>
      <c r="J7" s="42">
        <v>10</v>
      </c>
      <c r="K7" s="40">
        <f t="shared" si="3"/>
        <v>650</v>
      </c>
      <c r="L7" s="42">
        <v>3</v>
      </c>
      <c r="M7" s="40">
        <f t="shared" si="4"/>
        <v>195</v>
      </c>
      <c r="N7" s="23">
        <v>33</v>
      </c>
      <c r="O7" s="21">
        <v>65</v>
      </c>
      <c r="P7" s="24">
        <f t="shared" si="0"/>
        <v>2145</v>
      </c>
      <c r="Q7" s="52"/>
      <c r="R7" s="13"/>
      <c r="S7" s="13"/>
    </row>
    <row r="8" spans="1:19" x14ac:dyDescent="0.2">
      <c r="A8" s="19">
        <v>4</v>
      </c>
      <c r="B8" s="11" t="s">
        <v>8</v>
      </c>
      <c r="C8" s="20" t="s">
        <v>9</v>
      </c>
      <c r="D8" s="21">
        <v>6</v>
      </c>
      <c r="E8" s="22">
        <v>0</v>
      </c>
      <c r="F8" s="42">
        <v>10</v>
      </c>
      <c r="G8" s="41">
        <f t="shared" si="1"/>
        <v>60</v>
      </c>
      <c r="H8" s="42">
        <v>5</v>
      </c>
      <c r="I8" s="40">
        <f t="shared" si="2"/>
        <v>30</v>
      </c>
      <c r="J8" s="42">
        <v>10</v>
      </c>
      <c r="K8" s="40">
        <f t="shared" si="3"/>
        <v>60</v>
      </c>
      <c r="L8" s="42">
        <v>5</v>
      </c>
      <c r="M8" s="40">
        <f t="shared" si="4"/>
        <v>30</v>
      </c>
      <c r="N8" s="23">
        <v>30</v>
      </c>
      <c r="O8" s="21">
        <v>6</v>
      </c>
      <c r="P8" s="24">
        <f t="shared" si="0"/>
        <v>180</v>
      </c>
      <c r="Q8" s="52"/>
      <c r="R8" s="13"/>
      <c r="S8" s="13"/>
    </row>
    <row r="9" spans="1:19" x14ac:dyDescent="0.2">
      <c r="A9" s="19">
        <v>5</v>
      </c>
      <c r="B9" s="11" t="s">
        <v>80</v>
      </c>
      <c r="C9" s="20" t="s">
        <v>7</v>
      </c>
      <c r="D9" s="21">
        <v>120</v>
      </c>
      <c r="E9" s="22">
        <v>2</v>
      </c>
      <c r="F9" s="42">
        <v>10</v>
      </c>
      <c r="G9" s="41">
        <f t="shared" si="1"/>
        <v>1200</v>
      </c>
      <c r="H9" s="42">
        <v>10</v>
      </c>
      <c r="I9" s="40">
        <f t="shared" si="2"/>
        <v>1200</v>
      </c>
      <c r="J9" s="42">
        <v>10</v>
      </c>
      <c r="K9" s="40">
        <f t="shared" si="3"/>
        <v>1200</v>
      </c>
      <c r="L9" s="42">
        <v>4</v>
      </c>
      <c r="M9" s="40">
        <f t="shared" si="4"/>
        <v>480</v>
      </c>
      <c r="N9" s="23">
        <v>34</v>
      </c>
      <c r="O9" s="21">
        <v>120</v>
      </c>
      <c r="P9" s="24">
        <f t="shared" si="0"/>
        <v>4080</v>
      </c>
      <c r="Q9" s="52"/>
      <c r="R9" s="13"/>
      <c r="S9" s="13"/>
    </row>
    <row r="10" spans="1:19" x14ac:dyDescent="0.2">
      <c r="A10" s="19">
        <v>6</v>
      </c>
      <c r="B10" s="11" t="s">
        <v>66</v>
      </c>
      <c r="C10" s="20" t="s">
        <v>15</v>
      </c>
      <c r="D10" s="21">
        <v>130</v>
      </c>
      <c r="E10" s="22">
        <v>0</v>
      </c>
      <c r="F10" s="42">
        <v>4</v>
      </c>
      <c r="G10" s="41">
        <f t="shared" si="1"/>
        <v>520</v>
      </c>
      <c r="H10" s="42">
        <v>4</v>
      </c>
      <c r="I10" s="40">
        <f t="shared" si="2"/>
        <v>520</v>
      </c>
      <c r="J10" s="42">
        <v>4</v>
      </c>
      <c r="K10" s="40">
        <f t="shared" si="3"/>
        <v>520</v>
      </c>
      <c r="L10" s="42">
        <v>2</v>
      </c>
      <c r="M10" s="40">
        <f t="shared" si="4"/>
        <v>260</v>
      </c>
      <c r="N10" s="23">
        <v>14</v>
      </c>
      <c r="O10" s="21">
        <v>130</v>
      </c>
      <c r="P10" s="24">
        <f t="shared" si="0"/>
        <v>1820</v>
      </c>
      <c r="Q10" s="52"/>
      <c r="R10" s="13"/>
      <c r="S10" s="13"/>
    </row>
    <row r="11" spans="1:19" x14ac:dyDescent="0.2">
      <c r="A11" s="19">
        <v>7</v>
      </c>
      <c r="B11" s="11" t="s">
        <v>10</v>
      </c>
      <c r="C11" s="20" t="s">
        <v>11</v>
      </c>
      <c r="D11" s="21">
        <v>52</v>
      </c>
      <c r="E11" s="22">
        <v>10</v>
      </c>
      <c r="F11" s="42">
        <v>6</v>
      </c>
      <c r="G11" s="41">
        <f t="shared" si="1"/>
        <v>312</v>
      </c>
      <c r="H11" s="42">
        <v>6</v>
      </c>
      <c r="I11" s="40">
        <f t="shared" si="2"/>
        <v>312</v>
      </c>
      <c r="J11" s="42">
        <v>6</v>
      </c>
      <c r="K11" s="40">
        <f t="shared" si="3"/>
        <v>312</v>
      </c>
      <c r="L11" s="42">
        <v>5</v>
      </c>
      <c r="M11" s="40">
        <f t="shared" si="4"/>
        <v>260</v>
      </c>
      <c r="N11" s="23">
        <v>23</v>
      </c>
      <c r="O11" s="21">
        <v>52</v>
      </c>
      <c r="P11" s="24">
        <f t="shared" si="0"/>
        <v>1196</v>
      </c>
      <c r="Q11" s="52"/>
      <c r="R11" s="13"/>
      <c r="S11" s="13"/>
    </row>
    <row r="12" spans="1:19" x14ac:dyDescent="0.2">
      <c r="A12" s="19">
        <v>8</v>
      </c>
      <c r="B12" s="11" t="s">
        <v>12</v>
      </c>
      <c r="C12" s="20" t="s">
        <v>13</v>
      </c>
      <c r="D12" s="21">
        <v>32</v>
      </c>
      <c r="E12" s="22">
        <v>0</v>
      </c>
      <c r="F12" s="42">
        <v>5</v>
      </c>
      <c r="G12" s="41">
        <f t="shared" si="1"/>
        <v>160</v>
      </c>
      <c r="H12" s="42">
        <v>5</v>
      </c>
      <c r="I12" s="40">
        <f t="shared" si="2"/>
        <v>160</v>
      </c>
      <c r="J12" s="42">
        <v>5</v>
      </c>
      <c r="K12" s="40">
        <f t="shared" si="3"/>
        <v>160</v>
      </c>
      <c r="L12" s="42">
        <v>3</v>
      </c>
      <c r="M12" s="40">
        <f t="shared" si="4"/>
        <v>96</v>
      </c>
      <c r="N12" s="23">
        <v>18</v>
      </c>
      <c r="O12" s="21">
        <v>32</v>
      </c>
      <c r="P12" s="24">
        <f t="shared" si="0"/>
        <v>576</v>
      </c>
      <c r="Q12" s="52"/>
      <c r="R12" s="13"/>
      <c r="S12" s="13"/>
    </row>
    <row r="13" spans="1:19" x14ac:dyDescent="0.2">
      <c r="A13" s="19">
        <v>9</v>
      </c>
      <c r="B13" s="11" t="s">
        <v>81</v>
      </c>
      <c r="C13" s="20" t="s">
        <v>6</v>
      </c>
      <c r="D13" s="21">
        <v>15</v>
      </c>
      <c r="E13" s="22">
        <v>3</v>
      </c>
      <c r="F13" s="42">
        <v>20</v>
      </c>
      <c r="G13" s="41">
        <f t="shared" si="1"/>
        <v>300</v>
      </c>
      <c r="H13" s="42">
        <v>20</v>
      </c>
      <c r="I13" s="40">
        <f t="shared" si="2"/>
        <v>300</v>
      </c>
      <c r="J13" s="42">
        <v>20</v>
      </c>
      <c r="K13" s="40">
        <f t="shared" si="3"/>
        <v>300</v>
      </c>
      <c r="L13" s="42">
        <v>11</v>
      </c>
      <c r="M13" s="40">
        <f t="shared" si="4"/>
        <v>165</v>
      </c>
      <c r="N13" s="23">
        <v>71</v>
      </c>
      <c r="O13" s="21">
        <v>15</v>
      </c>
      <c r="P13" s="24">
        <f t="shared" si="0"/>
        <v>1065</v>
      </c>
      <c r="Q13" s="52"/>
      <c r="R13" s="13"/>
      <c r="S13" s="13"/>
    </row>
    <row r="14" spans="1:19" x14ac:dyDescent="0.2">
      <c r="A14" s="19">
        <v>10</v>
      </c>
      <c r="B14" s="11" t="s">
        <v>82</v>
      </c>
      <c r="C14" s="20" t="s">
        <v>6</v>
      </c>
      <c r="D14" s="21">
        <v>90</v>
      </c>
      <c r="E14" s="22">
        <v>5</v>
      </c>
      <c r="F14" s="42">
        <v>20</v>
      </c>
      <c r="G14" s="41">
        <f t="shared" si="1"/>
        <v>1800</v>
      </c>
      <c r="H14" s="42">
        <v>20</v>
      </c>
      <c r="I14" s="40">
        <f t="shared" si="2"/>
        <v>1800</v>
      </c>
      <c r="J14" s="42">
        <v>20</v>
      </c>
      <c r="K14" s="40">
        <f t="shared" si="3"/>
        <v>1800</v>
      </c>
      <c r="L14" s="42">
        <v>7</v>
      </c>
      <c r="M14" s="40">
        <f t="shared" si="4"/>
        <v>630</v>
      </c>
      <c r="N14" s="23">
        <v>67</v>
      </c>
      <c r="O14" s="21">
        <v>90</v>
      </c>
      <c r="P14" s="24">
        <f t="shared" si="0"/>
        <v>6030</v>
      </c>
      <c r="Q14" s="52"/>
      <c r="R14" s="13"/>
      <c r="S14" s="13"/>
    </row>
    <row r="15" spans="1:19" x14ac:dyDescent="0.2">
      <c r="A15" s="19">
        <v>11</v>
      </c>
      <c r="B15" s="11" t="s">
        <v>83</v>
      </c>
      <c r="C15" s="20" t="s">
        <v>6</v>
      </c>
      <c r="D15" s="21">
        <v>18</v>
      </c>
      <c r="E15" s="22">
        <v>10</v>
      </c>
      <c r="F15" s="42">
        <v>2</v>
      </c>
      <c r="G15" s="41">
        <f t="shared" si="1"/>
        <v>36</v>
      </c>
      <c r="H15" s="42">
        <v>2</v>
      </c>
      <c r="I15" s="40">
        <f t="shared" si="2"/>
        <v>36</v>
      </c>
      <c r="J15" s="42">
        <v>1</v>
      </c>
      <c r="K15" s="40">
        <f t="shared" si="3"/>
        <v>18</v>
      </c>
      <c r="L15" s="42">
        <v>1</v>
      </c>
      <c r="M15" s="40">
        <f t="shared" si="4"/>
        <v>18</v>
      </c>
      <c r="N15" s="23">
        <v>6</v>
      </c>
      <c r="O15" s="21">
        <v>18</v>
      </c>
      <c r="P15" s="24">
        <f t="shared" si="0"/>
        <v>108</v>
      </c>
      <c r="Q15" s="52"/>
      <c r="R15" s="13"/>
      <c r="S15" s="13"/>
    </row>
    <row r="16" spans="1:19" x14ac:dyDescent="0.2">
      <c r="A16" s="19">
        <v>12</v>
      </c>
      <c r="B16" s="11" t="s">
        <v>84</v>
      </c>
      <c r="C16" s="20" t="s">
        <v>6</v>
      </c>
      <c r="D16" s="21">
        <v>32</v>
      </c>
      <c r="E16" s="22">
        <v>0</v>
      </c>
      <c r="F16" s="42">
        <v>25</v>
      </c>
      <c r="G16" s="41">
        <f t="shared" si="1"/>
        <v>800</v>
      </c>
      <c r="H16" s="42">
        <v>25</v>
      </c>
      <c r="I16" s="40">
        <f t="shared" si="2"/>
        <v>800</v>
      </c>
      <c r="J16" s="42">
        <v>25</v>
      </c>
      <c r="K16" s="40">
        <f t="shared" si="3"/>
        <v>800</v>
      </c>
      <c r="L16" s="42">
        <v>25</v>
      </c>
      <c r="M16" s="40">
        <f t="shared" si="4"/>
        <v>800</v>
      </c>
      <c r="N16" s="23">
        <v>100</v>
      </c>
      <c r="O16" s="21">
        <v>32</v>
      </c>
      <c r="P16" s="24">
        <f t="shared" si="0"/>
        <v>3200</v>
      </c>
      <c r="Q16" s="52"/>
      <c r="R16" s="13"/>
      <c r="S16" s="13"/>
    </row>
    <row r="17" spans="1:19" x14ac:dyDescent="0.2">
      <c r="A17" s="19">
        <v>13</v>
      </c>
      <c r="B17" s="11" t="s">
        <v>85</v>
      </c>
      <c r="C17" s="20" t="s">
        <v>7</v>
      </c>
      <c r="D17" s="21">
        <v>72</v>
      </c>
      <c r="E17" s="22">
        <v>0</v>
      </c>
      <c r="F17" s="42">
        <v>20</v>
      </c>
      <c r="G17" s="41">
        <f t="shared" si="1"/>
        <v>1440</v>
      </c>
      <c r="H17" s="42">
        <v>20</v>
      </c>
      <c r="I17" s="40">
        <f t="shared" si="2"/>
        <v>1440</v>
      </c>
      <c r="J17" s="42">
        <v>20</v>
      </c>
      <c r="K17" s="40">
        <f t="shared" si="3"/>
        <v>1440</v>
      </c>
      <c r="L17" s="42">
        <v>22</v>
      </c>
      <c r="M17" s="40">
        <f t="shared" si="4"/>
        <v>1584</v>
      </c>
      <c r="N17" s="23">
        <v>82</v>
      </c>
      <c r="O17" s="21">
        <v>72</v>
      </c>
      <c r="P17" s="24">
        <f t="shared" si="0"/>
        <v>5904</v>
      </c>
      <c r="Q17" s="52"/>
      <c r="R17" s="13"/>
      <c r="S17" s="13"/>
    </row>
    <row r="18" spans="1:19" x14ac:dyDescent="0.2">
      <c r="A18" s="19">
        <v>14</v>
      </c>
      <c r="B18" s="11" t="s">
        <v>86</v>
      </c>
      <c r="C18" s="20" t="s">
        <v>32</v>
      </c>
      <c r="D18" s="21">
        <v>65</v>
      </c>
      <c r="E18" s="22">
        <v>0</v>
      </c>
      <c r="F18" s="42">
        <v>8</v>
      </c>
      <c r="G18" s="41">
        <f t="shared" si="1"/>
        <v>520</v>
      </c>
      <c r="H18" s="42">
        <v>8</v>
      </c>
      <c r="I18" s="40">
        <f t="shared" si="2"/>
        <v>520</v>
      </c>
      <c r="J18" s="42">
        <v>8</v>
      </c>
      <c r="K18" s="40">
        <f t="shared" si="3"/>
        <v>520</v>
      </c>
      <c r="L18" s="42">
        <v>7</v>
      </c>
      <c r="M18" s="40">
        <f t="shared" si="4"/>
        <v>455</v>
      </c>
      <c r="N18" s="23">
        <v>23</v>
      </c>
      <c r="O18" s="21">
        <v>65</v>
      </c>
      <c r="P18" s="24">
        <f t="shared" si="0"/>
        <v>1495</v>
      </c>
      <c r="Q18" s="52"/>
      <c r="R18" s="13"/>
      <c r="S18" s="13"/>
    </row>
    <row r="19" spans="1:19" x14ac:dyDescent="0.2">
      <c r="A19" s="19">
        <v>15</v>
      </c>
      <c r="B19" s="11" t="s">
        <v>87</v>
      </c>
      <c r="C19" s="20" t="s">
        <v>15</v>
      </c>
      <c r="D19" s="21">
        <v>28</v>
      </c>
      <c r="E19" s="22">
        <v>5</v>
      </c>
      <c r="F19" s="42">
        <v>15</v>
      </c>
      <c r="G19" s="41">
        <f t="shared" si="1"/>
        <v>420</v>
      </c>
      <c r="H19" s="42">
        <v>15</v>
      </c>
      <c r="I19" s="40">
        <f t="shared" si="2"/>
        <v>420</v>
      </c>
      <c r="J19" s="42">
        <v>15</v>
      </c>
      <c r="K19" s="40">
        <f t="shared" si="3"/>
        <v>420</v>
      </c>
      <c r="L19" s="42">
        <v>6</v>
      </c>
      <c r="M19" s="40">
        <f t="shared" si="4"/>
        <v>168</v>
      </c>
      <c r="N19" s="23">
        <v>51</v>
      </c>
      <c r="O19" s="21">
        <v>28</v>
      </c>
      <c r="P19" s="24">
        <f t="shared" si="0"/>
        <v>1428</v>
      </c>
      <c r="Q19" s="52"/>
      <c r="R19" s="13"/>
      <c r="S19" s="13"/>
    </row>
    <row r="20" spans="1:19" x14ac:dyDescent="0.2">
      <c r="A20" s="19">
        <v>16</v>
      </c>
      <c r="B20" s="11" t="s">
        <v>88</v>
      </c>
      <c r="C20" s="20" t="s">
        <v>15</v>
      </c>
      <c r="D20" s="21">
        <v>48</v>
      </c>
      <c r="E20" s="22">
        <v>5</v>
      </c>
      <c r="F20" s="42">
        <v>12</v>
      </c>
      <c r="G20" s="41">
        <f t="shared" si="1"/>
        <v>576</v>
      </c>
      <c r="H20" s="42">
        <v>12</v>
      </c>
      <c r="I20" s="40">
        <f t="shared" si="2"/>
        <v>576</v>
      </c>
      <c r="J20" s="42">
        <v>12</v>
      </c>
      <c r="K20" s="40">
        <f t="shared" si="3"/>
        <v>576</v>
      </c>
      <c r="L20" s="42">
        <v>10</v>
      </c>
      <c r="M20" s="40">
        <f t="shared" si="4"/>
        <v>480</v>
      </c>
      <c r="N20" s="23">
        <v>46</v>
      </c>
      <c r="O20" s="21">
        <v>48</v>
      </c>
      <c r="P20" s="24">
        <f t="shared" si="0"/>
        <v>2208</v>
      </c>
      <c r="Q20" s="52"/>
      <c r="R20" s="13"/>
      <c r="S20" s="13"/>
    </row>
    <row r="21" spans="1:19" x14ac:dyDescent="0.2">
      <c r="A21" s="19">
        <v>17</v>
      </c>
      <c r="B21" s="11" t="s">
        <v>18</v>
      </c>
      <c r="C21" s="20" t="s">
        <v>14</v>
      </c>
      <c r="D21" s="21">
        <v>300</v>
      </c>
      <c r="E21" s="22">
        <v>0</v>
      </c>
      <c r="F21" s="42">
        <v>3</v>
      </c>
      <c r="G21" s="41">
        <f t="shared" si="1"/>
        <v>900</v>
      </c>
      <c r="H21" s="42">
        <v>2</v>
      </c>
      <c r="I21" s="40">
        <f t="shared" si="2"/>
        <v>600</v>
      </c>
      <c r="J21" s="42">
        <v>2</v>
      </c>
      <c r="K21" s="40">
        <f t="shared" si="3"/>
        <v>600</v>
      </c>
      <c r="L21" s="42">
        <v>2</v>
      </c>
      <c r="M21" s="40">
        <f t="shared" si="4"/>
        <v>600</v>
      </c>
      <c r="N21" s="25">
        <v>9</v>
      </c>
      <c r="O21" s="21">
        <v>300</v>
      </c>
      <c r="P21" s="24">
        <f t="shared" si="0"/>
        <v>2700</v>
      </c>
      <c r="Q21" s="52"/>
      <c r="R21" s="13"/>
      <c r="S21" s="13"/>
    </row>
    <row r="22" spans="1:19" x14ac:dyDescent="0.2">
      <c r="A22" s="20">
        <v>18</v>
      </c>
      <c r="B22" s="11" t="s">
        <v>20</v>
      </c>
      <c r="C22" s="20" t="s">
        <v>14</v>
      </c>
      <c r="D22" s="21">
        <v>69</v>
      </c>
      <c r="E22" s="22">
        <v>0</v>
      </c>
      <c r="F22" s="42">
        <v>5</v>
      </c>
      <c r="G22" s="41">
        <f t="shared" si="1"/>
        <v>345</v>
      </c>
      <c r="H22" s="42">
        <v>5</v>
      </c>
      <c r="I22" s="40">
        <f t="shared" si="2"/>
        <v>345</v>
      </c>
      <c r="J22" s="42">
        <v>4</v>
      </c>
      <c r="K22" s="40">
        <f t="shared" si="3"/>
        <v>276</v>
      </c>
      <c r="L22" s="42">
        <v>4</v>
      </c>
      <c r="M22" s="40">
        <f t="shared" si="4"/>
        <v>276</v>
      </c>
      <c r="N22" s="23">
        <v>18</v>
      </c>
      <c r="O22" s="21">
        <v>69</v>
      </c>
      <c r="P22" s="24">
        <f t="shared" si="0"/>
        <v>1242</v>
      </c>
      <c r="Q22" s="52"/>
      <c r="R22" s="13"/>
      <c r="S22" s="13"/>
    </row>
    <row r="23" spans="1:19" x14ac:dyDescent="0.2">
      <c r="A23" s="20">
        <v>19</v>
      </c>
      <c r="B23" s="11" t="s">
        <v>21</v>
      </c>
      <c r="C23" s="20" t="s">
        <v>17</v>
      </c>
      <c r="D23" s="21">
        <v>55</v>
      </c>
      <c r="E23" s="22">
        <v>2</v>
      </c>
      <c r="F23" s="42">
        <v>1</v>
      </c>
      <c r="G23" s="41">
        <f t="shared" si="1"/>
        <v>55</v>
      </c>
      <c r="H23" s="42">
        <v>1</v>
      </c>
      <c r="I23" s="40">
        <f t="shared" si="2"/>
        <v>55</v>
      </c>
      <c r="J23" s="42">
        <v>1</v>
      </c>
      <c r="K23" s="40">
        <f t="shared" si="3"/>
        <v>55</v>
      </c>
      <c r="L23" s="42">
        <v>0</v>
      </c>
      <c r="M23" s="40">
        <f t="shared" si="4"/>
        <v>0</v>
      </c>
      <c r="N23" s="23">
        <v>3</v>
      </c>
      <c r="O23" s="21">
        <v>55</v>
      </c>
      <c r="P23" s="24">
        <f t="shared" si="0"/>
        <v>165</v>
      </c>
      <c r="Q23" s="52"/>
      <c r="R23" s="13"/>
      <c r="S23" s="13"/>
    </row>
    <row r="24" spans="1:19" x14ac:dyDescent="0.2">
      <c r="A24" s="20">
        <v>20</v>
      </c>
      <c r="B24" s="11" t="s">
        <v>89</v>
      </c>
      <c r="C24" s="20" t="s">
        <v>17</v>
      </c>
      <c r="D24" s="21">
        <v>650</v>
      </c>
      <c r="E24" s="22">
        <v>0</v>
      </c>
      <c r="F24" s="42">
        <v>1</v>
      </c>
      <c r="G24" s="41">
        <f t="shared" si="1"/>
        <v>650</v>
      </c>
      <c r="H24" s="42">
        <v>0</v>
      </c>
      <c r="I24" s="40">
        <f t="shared" si="2"/>
        <v>0</v>
      </c>
      <c r="J24" s="42">
        <v>0</v>
      </c>
      <c r="K24" s="40">
        <f t="shared" si="3"/>
        <v>0</v>
      </c>
      <c r="L24" s="42">
        <v>0</v>
      </c>
      <c r="M24" s="40">
        <f t="shared" si="4"/>
        <v>0</v>
      </c>
      <c r="N24" s="23">
        <v>1</v>
      </c>
      <c r="O24" s="21">
        <v>650</v>
      </c>
      <c r="P24" s="24">
        <f t="shared" si="0"/>
        <v>650</v>
      </c>
      <c r="Q24" s="52"/>
      <c r="R24" s="13"/>
      <c r="S24" s="13"/>
    </row>
    <row r="25" spans="1:19" x14ac:dyDescent="0.2">
      <c r="A25" s="20">
        <v>21</v>
      </c>
      <c r="B25" s="11" t="s">
        <v>16</v>
      </c>
      <c r="C25" s="20" t="s">
        <v>17</v>
      </c>
      <c r="D25" s="21">
        <v>660</v>
      </c>
      <c r="E25" s="22">
        <v>0</v>
      </c>
      <c r="F25" s="42">
        <v>2</v>
      </c>
      <c r="G25" s="41">
        <f t="shared" si="1"/>
        <v>1320</v>
      </c>
      <c r="H25" s="42">
        <v>2</v>
      </c>
      <c r="I25" s="40">
        <f t="shared" si="2"/>
        <v>1320</v>
      </c>
      <c r="J25" s="42">
        <v>1</v>
      </c>
      <c r="K25" s="40">
        <f t="shared" si="3"/>
        <v>660</v>
      </c>
      <c r="L25" s="42">
        <v>1</v>
      </c>
      <c r="M25" s="40">
        <f t="shared" si="4"/>
        <v>660</v>
      </c>
      <c r="N25" s="23">
        <v>6</v>
      </c>
      <c r="O25" s="21">
        <v>660</v>
      </c>
      <c r="P25" s="24">
        <f t="shared" si="0"/>
        <v>3960</v>
      </c>
      <c r="Q25" s="52"/>
      <c r="R25" s="13"/>
      <c r="S25" s="13"/>
    </row>
    <row r="26" spans="1:19" s="15" customFormat="1" ht="26.25" customHeight="1" x14ac:dyDescent="0.2">
      <c r="A26" s="199" t="s">
        <v>257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"/>
      <c r="R26" s="1"/>
      <c r="S26" s="1"/>
    </row>
    <row r="27" spans="1:19" x14ac:dyDescent="0.2">
      <c r="A27" s="200" t="s">
        <v>233</v>
      </c>
      <c r="B27" s="200" t="s">
        <v>1</v>
      </c>
      <c r="C27" s="200" t="s">
        <v>234</v>
      </c>
      <c r="D27" s="34" t="s">
        <v>68</v>
      </c>
      <c r="E27" s="17" t="s">
        <v>67</v>
      </c>
      <c r="F27" s="203" t="s">
        <v>235</v>
      </c>
      <c r="G27" s="205"/>
      <c r="H27" s="205"/>
      <c r="I27" s="205"/>
      <c r="J27" s="205"/>
      <c r="K27" s="205"/>
      <c r="L27" s="205"/>
      <c r="M27" s="204"/>
      <c r="N27" s="206" t="s">
        <v>242</v>
      </c>
      <c r="O27" s="206" t="s">
        <v>3</v>
      </c>
      <c r="P27" s="206" t="s">
        <v>44</v>
      </c>
      <c r="Q27" s="200" t="s">
        <v>236</v>
      </c>
      <c r="R27" s="18" t="s">
        <v>238</v>
      </c>
      <c r="S27" s="18" t="s">
        <v>240</v>
      </c>
    </row>
    <row r="28" spans="1:19" x14ac:dyDescent="0.2">
      <c r="A28" s="201"/>
      <c r="B28" s="201"/>
      <c r="C28" s="201"/>
      <c r="D28" s="34"/>
      <c r="E28" s="17"/>
      <c r="F28" s="203" t="s">
        <v>239</v>
      </c>
      <c r="G28" s="204"/>
      <c r="H28" s="203" t="s">
        <v>239</v>
      </c>
      <c r="I28" s="204"/>
      <c r="J28" s="203" t="s">
        <v>239</v>
      </c>
      <c r="K28" s="204"/>
      <c r="L28" s="203" t="s">
        <v>239</v>
      </c>
      <c r="M28" s="204"/>
      <c r="N28" s="207"/>
      <c r="O28" s="207"/>
      <c r="P28" s="207"/>
      <c r="Q28" s="201"/>
      <c r="R28" s="18"/>
      <c r="S28" s="18"/>
    </row>
    <row r="29" spans="1:19" x14ac:dyDescent="0.2">
      <c r="A29" s="202"/>
      <c r="B29" s="202"/>
      <c r="C29" s="202"/>
      <c r="D29" s="34"/>
      <c r="E29" s="17"/>
      <c r="F29" s="22" t="s">
        <v>237</v>
      </c>
      <c r="G29" s="22" t="s">
        <v>238</v>
      </c>
      <c r="H29" s="22" t="s">
        <v>237</v>
      </c>
      <c r="I29" s="22" t="s">
        <v>238</v>
      </c>
      <c r="J29" s="22" t="s">
        <v>237</v>
      </c>
      <c r="K29" s="22" t="s">
        <v>238</v>
      </c>
      <c r="L29" s="22" t="s">
        <v>237</v>
      </c>
      <c r="M29" s="22" t="s">
        <v>238</v>
      </c>
      <c r="N29" s="208"/>
      <c r="O29" s="208"/>
      <c r="P29" s="208"/>
      <c r="Q29" s="202"/>
      <c r="R29" s="18"/>
      <c r="S29" s="18"/>
    </row>
    <row r="30" spans="1:19" x14ac:dyDescent="0.2">
      <c r="A30" s="19">
        <v>22</v>
      </c>
      <c r="B30" s="11" t="s">
        <v>90</v>
      </c>
      <c r="C30" s="20" t="s">
        <v>14</v>
      </c>
      <c r="D30" s="21">
        <v>40</v>
      </c>
      <c r="E30" s="22">
        <v>0</v>
      </c>
      <c r="F30" s="42">
        <v>10</v>
      </c>
      <c r="G30" s="41">
        <f t="shared" si="1"/>
        <v>400</v>
      </c>
      <c r="H30" s="42">
        <v>5</v>
      </c>
      <c r="I30" s="40">
        <f t="shared" si="2"/>
        <v>200</v>
      </c>
      <c r="J30" s="42">
        <v>10</v>
      </c>
      <c r="K30" s="40">
        <f t="shared" si="3"/>
        <v>400</v>
      </c>
      <c r="L30" s="42">
        <v>4</v>
      </c>
      <c r="M30" s="40">
        <f t="shared" si="4"/>
        <v>160</v>
      </c>
      <c r="N30" s="23">
        <v>29</v>
      </c>
      <c r="O30" s="21">
        <v>40</v>
      </c>
      <c r="P30" s="24">
        <f t="shared" si="0"/>
        <v>1160</v>
      </c>
      <c r="Q30" s="52"/>
      <c r="R30" s="13"/>
      <c r="S30" s="13"/>
    </row>
    <row r="31" spans="1:19" x14ac:dyDescent="0.2">
      <c r="A31" s="19">
        <v>23</v>
      </c>
      <c r="B31" s="11" t="s">
        <v>45</v>
      </c>
      <c r="C31" s="20" t="s">
        <v>22</v>
      </c>
      <c r="D31" s="21">
        <v>30</v>
      </c>
      <c r="E31" s="22">
        <v>0</v>
      </c>
      <c r="F31" s="42">
        <v>5</v>
      </c>
      <c r="G31" s="41">
        <f t="shared" si="1"/>
        <v>150</v>
      </c>
      <c r="H31" s="42">
        <v>5</v>
      </c>
      <c r="I31" s="40">
        <f t="shared" si="2"/>
        <v>150</v>
      </c>
      <c r="J31" s="42">
        <v>5</v>
      </c>
      <c r="K31" s="40">
        <f t="shared" si="3"/>
        <v>150</v>
      </c>
      <c r="L31" s="42">
        <v>4</v>
      </c>
      <c r="M31" s="40">
        <f t="shared" si="4"/>
        <v>120</v>
      </c>
      <c r="N31" s="23">
        <v>19</v>
      </c>
      <c r="O31" s="21">
        <v>30</v>
      </c>
      <c r="P31" s="24">
        <f t="shared" si="0"/>
        <v>570</v>
      </c>
      <c r="Q31" s="52"/>
      <c r="R31" s="13"/>
      <c r="S31" s="13"/>
    </row>
    <row r="32" spans="1:19" x14ac:dyDescent="0.2">
      <c r="A32" s="19">
        <v>24</v>
      </c>
      <c r="B32" s="12" t="s">
        <v>91</v>
      </c>
      <c r="C32" s="20" t="s">
        <v>22</v>
      </c>
      <c r="D32" s="21">
        <v>200</v>
      </c>
      <c r="E32" s="22">
        <v>5</v>
      </c>
      <c r="F32" s="42">
        <v>2</v>
      </c>
      <c r="G32" s="41">
        <f t="shared" si="1"/>
        <v>400</v>
      </c>
      <c r="H32" s="42">
        <v>2</v>
      </c>
      <c r="I32" s="40">
        <f t="shared" si="2"/>
        <v>400</v>
      </c>
      <c r="J32" s="42">
        <v>2</v>
      </c>
      <c r="K32" s="40">
        <f t="shared" si="3"/>
        <v>400</v>
      </c>
      <c r="L32" s="42">
        <v>2</v>
      </c>
      <c r="M32" s="40">
        <f t="shared" si="4"/>
        <v>400</v>
      </c>
      <c r="N32" s="23">
        <v>8</v>
      </c>
      <c r="O32" s="21">
        <v>200</v>
      </c>
      <c r="P32" s="24">
        <f t="shared" si="0"/>
        <v>1600</v>
      </c>
      <c r="Q32" s="52"/>
      <c r="R32" s="13"/>
      <c r="S32" s="13"/>
    </row>
    <row r="33" spans="1:19" x14ac:dyDescent="0.2">
      <c r="A33" s="19">
        <v>25</v>
      </c>
      <c r="B33" s="12" t="s">
        <v>92</v>
      </c>
      <c r="C33" s="20" t="s">
        <v>22</v>
      </c>
      <c r="D33" s="21">
        <v>125</v>
      </c>
      <c r="E33" s="22">
        <v>1</v>
      </c>
      <c r="F33" s="42">
        <v>4</v>
      </c>
      <c r="G33" s="41">
        <f t="shared" si="1"/>
        <v>500</v>
      </c>
      <c r="H33" s="42">
        <v>4</v>
      </c>
      <c r="I33" s="40">
        <f t="shared" si="2"/>
        <v>500</v>
      </c>
      <c r="J33" s="42">
        <v>4</v>
      </c>
      <c r="K33" s="40">
        <f t="shared" si="3"/>
        <v>500</v>
      </c>
      <c r="L33" s="42">
        <v>2</v>
      </c>
      <c r="M33" s="40">
        <f t="shared" si="4"/>
        <v>250</v>
      </c>
      <c r="N33" s="23">
        <v>14</v>
      </c>
      <c r="O33" s="21">
        <v>125</v>
      </c>
      <c r="P33" s="24">
        <f t="shared" si="0"/>
        <v>1750</v>
      </c>
      <c r="Q33" s="52"/>
      <c r="R33" s="13"/>
      <c r="S33" s="13"/>
    </row>
    <row r="34" spans="1:19" x14ac:dyDescent="0.2">
      <c r="A34" s="19">
        <v>26</v>
      </c>
      <c r="B34" s="12" t="s">
        <v>93</v>
      </c>
      <c r="C34" s="20" t="s">
        <v>7</v>
      </c>
      <c r="D34" s="21">
        <v>16</v>
      </c>
      <c r="E34" s="22">
        <v>0</v>
      </c>
      <c r="F34" s="42">
        <v>1</v>
      </c>
      <c r="G34" s="41">
        <f t="shared" si="1"/>
        <v>16</v>
      </c>
      <c r="H34" s="42">
        <v>0</v>
      </c>
      <c r="I34" s="40">
        <f t="shared" si="2"/>
        <v>0</v>
      </c>
      <c r="J34" s="42">
        <v>0</v>
      </c>
      <c r="K34" s="40">
        <f t="shared" si="3"/>
        <v>0</v>
      </c>
      <c r="L34" s="42">
        <v>0</v>
      </c>
      <c r="M34" s="40">
        <f t="shared" si="4"/>
        <v>0</v>
      </c>
      <c r="N34" s="23">
        <v>1</v>
      </c>
      <c r="O34" s="21">
        <v>16</v>
      </c>
      <c r="P34" s="24">
        <f t="shared" si="0"/>
        <v>16</v>
      </c>
      <c r="Q34" s="52"/>
      <c r="R34" s="13"/>
      <c r="S34" s="13"/>
    </row>
    <row r="35" spans="1:19" x14ac:dyDescent="0.2">
      <c r="A35" s="19">
        <v>27</v>
      </c>
      <c r="B35" s="12" t="s">
        <v>94</v>
      </c>
      <c r="C35" s="20" t="s">
        <v>23</v>
      </c>
      <c r="D35" s="21">
        <v>90</v>
      </c>
      <c r="E35" s="17" t="s">
        <v>67</v>
      </c>
      <c r="F35" s="42">
        <v>3</v>
      </c>
      <c r="G35" s="41">
        <f t="shared" ref="G35" si="5">F35*O35</f>
        <v>270</v>
      </c>
      <c r="H35" s="42">
        <v>2</v>
      </c>
      <c r="I35" s="40">
        <f t="shared" ref="I35" si="6">H35*O35</f>
        <v>180</v>
      </c>
      <c r="J35" s="42">
        <v>2</v>
      </c>
      <c r="K35" s="40">
        <f t="shared" ref="K35" si="7">J35*O35</f>
        <v>180</v>
      </c>
      <c r="L35" s="42">
        <v>2</v>
      </c>
      <c r="M35" s="40">
        <f t="shared" ref="M35" si="8">L35*O35</f>
        <v>180</v>
      </c>
      <c r="N35" s="26">
        <v>11</v>
      </c>
      <c r="O35" s="21">
        <v>90</v>
      </c>
      <c r="P35" s="24">
        <f t="shared" si="0"/>
        <v>990</v>
      </c>
      <c r="Q35" s="10"/>
      <c r="R35" s="18"/>
      <c r="S35" s="18"/>
    </row>
    <row r="36" spans="1:19" x14ac:dyDescent="0.2">
      <c r="A36" s="19">
        <v>28</v>
      </c>
      <c r="B36" s="12" t="s">
        <v>25</v>
      </c>
      <c r="C36" s="20" t="s">
        <v>6</v>
      </c>
      <c r="D36" s="21">
        <v>35</v>
      </c>
      <c r="E36" s="22">
        <v>4</v>
      </c>
      <c r="F36" s="42">
        <v>8</v>
      </c>
      <c r="G36" s="41">
        <f t="shared" si="1"/>
        <v>280</v>
      </c>
      <c r="H36" s="42">
        <v>5</v>
      </c>
      <c r="I36" s="40">
        <f t="shared" si="2"/>
        <v>175</v>
      </c>
      <c r="J36" s="42">
        <v>5</v>
      </c>
      <c r="K36" s="40">
        <f t="shared" si="3"/>
        <v>175</v>
      </c>
      <c r="L36" s="42">
        <v>5</v>
      </c>
      <c r="M36" s="40">
        <f t="shared" si="4"/>
        <v>175</v>
      </c>
      <c r="N36" s="23">
        <v>23</v>
      </c>
      <c r="O36" s="21">
        <v>35</v>
      </c>
      <c r="P36" s="24">
        <f t="shared" ref="P36:P70" si="9">SUM(N36*O36)</f>
        <v>805</v>
      </c>
      <c r="Q36" s="52"/>
      <c r="R36" s="13"/>
      <c r="S36" s="13"/>
    </row>
    <row r="37" spans="1:19" x14ac:dyDescent="0.2">
      <c r="A37" s="19">
        <v>29</v>
      </c>
      <c r="B37" s="12" t="s">
        <v>95</v>
      </c>
      <c r="C37" s="20" t="s">
        <v>6</v>
      </c>
      <c r="D37" s="21">
        <v>26</v>
      </c>
      <c r="E37" s="22">
        <v>4</v>
      </c>
      <c r="F37" s="42">
        <v>25</v>
      </c>
      <c r="G37" s="41">
        <f t="shared" si="1"/>
        <v>650</v>
      </c>
      <c r="H37" s="42">
        <v>25</v>
      </c>
      <c r="I37" s="40">
        <f t="shared" si="2"/>
        <v>650</v>
      </c>
      <c r="J37" s="42">
        <v>25</v>
      </c>
      <c r="K37" s="40">
        <f t="shared" si="3"/>
        <v>650</v>
      </c>
      <c r="L37" s="42">
        <v>19</v>
      </c>
      <c r="M37" s="40">
        <f t="shared" si="4"/>
        <v>494</v>
      </c>
      <c r="N37" s="27">
        <v>94</v>
      </c>
      <c r="O37" s="21">
        <v>26</v>
      </c>
      <c r="P37" s="24">
        <f t="shared" si="9"/>
        <v>2444</v>
      </c>
      <c r="Q37" s="52"/>
      <c r="R37" s="13"/>
      <c r="S37" s="13"/>
    </row>
    <row r="38" spans="1:19" x14ac:dyDescent="0.2">
      <c r="A38" s="19">
        <v>30</v>
      </c>
      <c r="B38" s="12" t="s">
        <v>26</v>
      </c>
      <c r="C38" s="20" t="s">
        <v>11</v>
      </c>
      <c r="D38" s="21">
        <v>10</v>
      </c>
      <c r="E38" s="22">
        <v>0</v>
      </c>
      <c r="F38" s="42">
        <v>20</v>
      </c>
      <c r="G38" s="41">
        <f t="shared" si="1"/>
        <v>200</v>
      </c>
      <c r="H38" s="42">
        <v>20</v>
      </c>
      <c r="I38" s="40">
        <f t="shared" si="2"/>
        <v>200</v>
      </c>
      <c r="J38" s="42">
        <v>20</v>
      </c>
      <c r="K38" s="40">
        <f t="shared" si="3"/>
        <v>200</v>
      </c>
      <c r="L38" s="42">
        <v>12</v>
      </c>
      <c r="M38" s="40">
        <f t="shared" si="4"/>
        <v>120</v>
      </c>
      <c r="N38" s="23">
        <v>72</v>
      </c>
      <c r="O38" s="21">
        <v>10</v>
      </c>
      <c r="P38" s="24">
        <f t="shared" si="9"/>
        <v>720</v>
      </c>
      <c r="Q38" s="52"/>
      <c r="R38" s="13"/>
      <c r="S38" s="13"/>
    </row>
    <row r="39" spans="1:19" x14ac:dyDescent="0.2">
      <c r="A39" s="19">
        <v>31</v>
      </c>
      <c r="B39" s="49" t="s">
        <v>27</v>
      </c>
      <c r="C39" s="20" t="s">
        <v>11</v>
      </c>
      <c r="D39" s="21">
        <v>11</v>
      </c>
      <c r="E39" s="22">
        <v>6</v>
      </c>
      <c r="F39" s="42">
        <v>11</v>
      </c>
      <c r="G39" s="41">
        <f t="shared" si="1"/>
        <v>121</v>
      </c>
      <c r="H39" s="42">
        <v>11</v>
      </c>
      <c r="I39" s="40">
        <f t="shared" si="2"/>
        <v>121</v>
      </c>
      <c r="J39" s="42">
        <v>11</v>
      </c>
      <c r="K39" s="40">
        <f t="shared" si="3"/>
        <v>121</v>
      </c>
      <c r="L39" s="42">
        <v>10</v>
      </c>
      <c r="M39" s="40">
        <f t="shared" si="4"/>
        <v>110</v>
      </c>
      <c r="N39" s="23">
        <v>43</v>
      </c>
      <c r="O39" s="21">
        <v>11</v>
      </c>
      <c r="P39" s="24">
        <f t="shared" si="9"/>
        <v>473</v>
      </c>
      <c r="Q39" s="52"/>
      <c r="R39" s="13"/>
      <c r="S39" s="13"/>
    </row>
    <row r="40" spans="1:19" x14ac:dyDescent="0.2">
      <c r="A40" s="19">
        <v>32</v>
      </c>
      <c r="B40" s="12" t="s">
        <v>28</v>
      </c>
      <c r="C40" s="20" t="s">
        <v>11</v>
      </c>
      <c r="D40" s="21">
        <v>11</v>
      </c>
      <c r="E40" s="22">
        <v>2</v>
      </c>
      <c r="F40" s="42">
        <v>7</v>
      </c>
      <c r="G40" s="41">
        <f t="shared" si="1"/>
        <v>77</v>
      </c>
      <c r="H40" s="42">
        <v>7</v>
      </c>
      <c r="I40" s="40">
        <f t="shared" si="2"/>
        <v>77</v>
      </c>
      <c r="J40" s="42">
        <v>7</v>
      </c>
      <c r="K40" s="40">
        <f t="shared" si="3"/>
        <v>77</v>
      </c>
      <c r="L40" s="42">
        <v>6</v>
      </c>
      <c r="M40" s="40">
        <f t="shared" si="4"/>
        <v>66</v>
      </c>
      <c r="N40" s="23">
        <v>27</v>
      </c>
      <c r="O40" s="21">
        <v>11</v>
      </c>
      <c r="P40" s="24">
        <f t="shared" si="9"/>
        <v>297</v>
      </c>
      <c r="Q40" s="52"/>
      <c r="R40" s="13"/>
      <c r="S40" s="13"/>
    </row>
    <row r="41" spans="1:19" x14ac:dyDescent="0.2">
      <c r="A41" s="19">
        <v>33</v>
      </c>
      <c r="B41" s="12" t="s">
        <v>29</v>
      </c>
      <c r="C41" s="20" t="s">
        <v>11</v>
      </c>
      <c r="D41" s="21">
        <v>18</v>
      </c>
      <c r="E41" s="22">
        <v>3</v>
      </c>
      <c r="F41" s="42">
        <v>12</v>
      </c>
      <c r="G41" s="41">
        <f t="shared" si="1"/>
        <v>216</v>
      </c>
      <c r="H41" s="42">
        <v>11</v>
      </c>
      <c r="I41" s="40">
        <f t="shared" si="2"/>
        <v>198</v>
      </c>
      <c r="J41" s="42">
        <v>11</v>
      </c>
      <c r="K41" s="40">
        <f t="shared" si="3"/>
        <v>198</v>
      </c>
      <c r="L41" s="42">
        <v>11</v>
      </c>
      <c r="M41" s="40">
        <f t="shared" si="4"/>
        <v>198</v>
      </c>
      <c r="N41" s="23">
        <v>45</v>
      </c>
      <c r="O41" s="21">
        <v>18</v>
      </c>
      <c r="P41" s="24">
        <f t="shared" si="9"/>
        <v>810</v>
      </c>
      <c r="Q41" s="52"/>
      <c r="R41" s="13"/>
      <c r="S41" s="13"/>
    </row>
    <row r="42" spans="1:19" x14ac:dyDescent="0.2">
      <c r="A42" s="19">
        <v>34</v>
      </c>
      <c r="B42" s="12" t="s">
        <v>30</v>
      </c>
      <c r="C42" s="20" t="s">
        <v>11</v>
      </c>
      <c r="D42" s="21">
        <v>20</v>
      </c>
      <c r="E42" s="22">
        <v>0</v>
      </c>
      <c r="F42" s="42">
        <v>8</v>
      </c>
      <c r="G42" s="41">
        <f t="shared" si="1"/>
        <v>160</v>
      </c>
      <c r="H42" s="42">
        <v>8</v>
      </c>
      <c r="I42" s="40">
        <f t="shared" si="2"/>
        <v>160</v>
      </c>
      <c r="J42" s="42">
        <v>7</v>
      </c>
      <c r="K42" s="40">
        <f t="shared" si="3"/>
        <v>140</v>
      </c>
      <c r="L42" s="42">
        <v>7</v>
      </c>
      <c r="M42" s="40">
        <f t="shared" si="4"/>
        <v>140</v>
      </c>
      <c r="N42" s="23">
        <v>30</v>
      </c>
      <c r="O42" s="21">
        <v>20</v>
      </c>
      <c r="P42" s="24">
        <f t="shared" si="9"/>
        <v>600</v>
      </c>
      <c r="Q42" s="52"/>
      <c r="R42" s="13"/>
      <c r="S42" s="13"/>
    </row>
    <row r="43" spans="1:19" x14ac:dyDescent="0.2">
      <c r="A43" s="19">
        <v>35</v>
      </c>
      <c r="B43" s="12" t="s">
        <v>31</v>
      </c>
      <c r="C43" s="20" t="s">
        <v>32</v>
      </c>
      <c r="D43" s="21">
        <v>60</v>
      </c>
      <c r="E43" s="22">
        <v>3</v>
      </c>
      <c r="F43" s="42">
        <v>2</v>
      </c>
      <c r="G43" s="41">
        <f t="shared" si="1"/>
        <v>120</v>
      </c>
      <c r="H43" s="42">
        <v>2</v>
      </c>
      <c r="I43" s="40">
        <f t="shared" si="2"/>
        <v>120</v>
      </c>
      <c r="J43" s="42">
        <v>1</v>
      </c>
      <c r="K43" s="40">
        <f t="shared" si="3"/>
        <v>60</v>
      </c>
      <c r="L43" s="42">
        <v>1</v>
      </c>
      <c r="M43" s="40">
        <f t="shared" si="4"/>
        <v>60</v>
      </c>
      <c r="N43" s="23">
        <v>6</v>
      </c>
      <c r="O43" s="21">
        <v>60</v>
      </c>
      <c r="P43" s="24">
        <f t="shared" si="9"/>
        <v>360</v>
      </c>
      <c r="Q43" s="52"/>
      <c r="R43" s="13"/>
      <c r="S43" s="13"/>
    </row>
    <row r="44" spans="1:19" x14ac:dyDescent="0.2">
      <c r="A44" s="19">
        <v>36</v>
      </c>
      <c r="B44" s="12" t="s">
        <v>96</v>
      </c>
      <c r="C44" s="20" t="s">
        <v>32</v>
      </c>
      <c r="D44" s="21">
        <v>65</v>
      </c>
      <c r="E44" s="22">
        <v>2</v>
      </c>
      <c r="F44" s="42">
        <v>10</v>
      </c>
      <c r="G44" s="41">
        <f t="shared" si="1"/>
        <v>650</v>
      </c>
      <c r="H44" s="42">
        <v>10</v>
      </c>
      <c r="I44" s="40">
        <f t="shared" si="2"/>
        <v>650</v>
      </c>
      <c r="J44" s="42">
        <v>10</v>
      </c>
      <c r="K44" s="40">
        <f t="shared" si="3"/>
        <v>650</v>
      </c>
      <c r="L44" s="42">
        <v>7</v>
      </c>
      <c r="M44" s="40">
        <f t="shared" si="4"/>
        <v>455</v>
      </c>
      <c r="N44" s="23">
        <v>37</v>
      </c>
      <c r="O44" s="21">
        <v>65</v>
      </c>
      <c r="P44" s="24">
        <f t="shared" si="9"/>
        <v>2405</v>
      </c>
      <c r="Q44" s="52"/>
      <c r="R44" s="13"/>
      <c r="S44" s="13"/>
    </row>
    <row r="45" spans="1:19" x14ac:dyDescent="0.2">
      <c r="A45" s="19">
        <v>37</v>
      </c>
      <c r="B45" s="12" t="s">
        <v>97</v>
      </c>
      <c r="C45" s="20" t="s">
        <v>14</v>
      </c>
      <c r="D45" s="21">
        <v>32</v>
      </c>
      <c r="E45" s="22">
        <v>2</v>
      </c>
      <c r="F45" s="42">
        <v>1</v>
      </c>
      <c r="G45" s="41">
        <f t="shared" si="1"/>
        <v>32</v>
      </c>
      <c r="H45" s="42">
        <v>0</v>
      </c>
      <c r="I45" s="40">
        <f t="shared" si="2"/>
        <v>0</v>
      </c>
      <c r="J45" s="42">
        <v>1</v>
      </c>
      <c r="K45" s="40">
        <f t="shared" si="3"/>
        <v>32</v>
      </c>
      <c r="L45" s="42">
        <v>0</v>
      </c>
      <c r="M45" s="40">
        <f t="shared" si="4"/>
        <v>0</v>
      </c>
      <c r="N45" s="23">
        <v>2</v>
      </c>
      <c r="O45" s="21">
        <v>32</v>
      </c>
      <c r="P45" s="24">
        <f t="shared" si="9"/>
        <v>64</v>
      </c>
      <c r="Q45" s="52"/>
      <c r="R45" s="13"/>
      <c r="S45" s="13"/>
    </row>
    <row r="46" spans="1:19" x14ac:dyDescent="0.2">
      <c r="A46" s="19">
        <v>38</v>
      </c>
      <c r="B46" s="12" t="s">
        <v>98</v>
      </c>
      <c r="C46" s="20" t="s">
        <v>14</v>
      </c>
      <c r="D46" s="21">
        <v>30</v>
      </c>
      <c r="E46" s="22">
        <v>0</v>
      </c>
      <c r="F46" s="42">
        <v>1</v>
      </c>
      <c r="G46" s="41">
        <f t="shared" si="1"/>
        <v>30</v>
      </c>
      <c r="H46" s="42">
        <v>1</v>
      </c>
      <c r="I46" s="40">
        <f t="shared" si="2"/>
        <v>30</v>
      </c>
      <c r="J46" s="42">
        <v>1</v>
      </c>
      <c r="K46" s="40">
        <f t="shared" si="3"/>
        <v>30</v>
      </c>
      <c r="L46" s="42">
        <v>1</v>
      </c>
      <c r="M46" s="40">
        <f t="shared" si="4"/>
        <v>30</v>
      </c>
      <c r="N46" s="23">
        <v>4</v>
      </c>
      <c r="O46" s="21">
        <v>30</v>
      </c>
      <c r="P46" s="24">
        <f t="shared" si="9"/>
        <v>120</v>
      </c>
      <c r="Q46" s="52"/>
      <c r="R46" s="13"/>
      <c r="S46" s="13"/>
    </row>
    <row r="47" spans="1:19" x14ac:dyDescent="0.2">
      <c r="A47" s="19">
        <v>39</v>
      </c>
      <c r="B47" s="12" t="s">
        <v>99</v>
      </c>
      <c r="C47" s="20" t="s">
        <v>14</v>
      </c>
      <c r="D47" s="21">
        <v>30</v>
      </c>
      <c r="E47" s="22">
        <v>0</v>
      </c>
      <c r="F47" s="42">
        <v>1</v>
      </c>
      <c r="G47" s="41">
        <f t="shared" si="1"/>
        <v>30</v>
      </c>
      <c r="H47" s="42">
        <v>1</v>
      </c>
      <c r="I47" s="40">
        <f t="shared" si="2"/>
        <v>30</v>
      </c>
      <c r="J47" s="42">
        <v>1</v>
      </c>
      <c r="K47" s="40">
        <f t="shared" si="3"/>
        <v>30</v>
      </c>
      <c r="L47" s="42">
        <v>1</v>
      </c>
      <c r="M47" s="40">
        <f t="shared" si="4"/>
        <v>30</v>
      </c>
      <c r="N47" s="23">
        <v>4</v>
      </c>
      <c r="O47" s="21">
        <v>30</v>
      </c>
      <c r="P47" s="24">
        <f t="shared" si="9"/>
        <v>120</v>
      </c>
      <c r="Q47" s="52"/>
      <c r="R47" s="13"/>
      <c r="S47" s="13"/>
    </row>
    <row r="48" spans="1:19" x14ac:dyDescent="0.2">
      <c r="A48" s="19">
        <v>40</v>
      </c>
      <c r="B48" s="12" t="s">
        <v>100</v>
      </c>
      <c r="C48" s="20" t="s">
        <v>14</v>
      </c>
      <c r="D48" s="21">
        <v>75</v>
      </c>
      <c r="E48" s="22">
        <v>5</v>
      </c>
      <c r="F48" s="42">
        <v>3</v>
      </c>
      <c r="G48" s="41">
        <f t="shared" si="1"/>
        <v>225</v>
      </c>
      <c r="H48" s="42">
        <v>3</v>
      </c>
      <c r="I48" s="40">
        <f t="shared" si="2"/>
        <v>225</v>
      </c>
      <c r="J48" s="42">
        <v>3</v>
      </c>
      <c r="K48" s="40">
        <f t="shared" si="3"/>
        <v>225</v>
      </c>
      <c r="L48" s="42">
        <v>3</v>
      </c>
      <c r="M48" s="40">
        <f t="shared" si="4"/>
        <v>225</v>
      </c>
      <c r="N48" s="23">
        <v>12</v>
      </c>
      <c r="O48" s="21">
        <v>75</v>
      </c>
      <c r="P48" s="24">
        <f t="shared" si="9"/>
        <v>900</v>
      </c>
      <c r="Q48" s="52"/>
      <c r="R48" s="13"/>
      <c r="S48" s="13"/>
    </row>
    <row r="49" spans="1:19" x14ac:dyDescent="0.2">
      <c r="A49" s="19">
        <v>41</v>
      </c>
      <c r="B49" s="12" t="s">
        <v>35</v>
      </c>
      <c r="C49" s="20" t="s">
        <v>14</v>
      </c>
      <c r="D49" s="21">
        <v>25</v>
      </c>
      <c r="E49" s="22">
        <v>0</v>
      </c>
      <c r="F49" s="42">
        <v>3</v>
      </c>
      <c r="G49" s="41">
        <f t="shared" si="1"/>
        <v>75</v>
      </c>
      <c r="H49" s="42">
        <v>3</v>
      </c>
      <c r="I49" s="40">
        <f t="shared" si="2"/>
        <v>75</v>
      </c>
      <c r="J49" s="42">
        <v>3</v>
      </c>
      <c r="K49" s="40">
        <f t="shared" si="3"/>
        <v>75</v>
      </c>
      <c r="L49" s="42">
        <v>3</v>
      </c>
      <c r="M49" s="40">
        <f t="shared" si="4"/>
        <v>75</v>
      </c>
      <c r="N49" s="23">
        <v>12</v>
      </c>
      <c r="O49" s="21">
        <v>25</v>
      </c>
      <c r="P49" s="24">
        <f t="shared" si="9"/>
        <v>300</v>
      </c>
      <c r="Q49" s="52"/>
      <c r="R49" s="13"/>
      <c r="S49" s="13"/>
    </row>
    <row r="50" spans="1:19" s="15" customFormat="1" ht="26.25" customHeight="1" x14ac:dyDescent="0.2">
      <c r="A50" s="199" t="s">
        <v>257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"/>
      <c r="R50" s="1"/>
      <c r="S50" s="1"/>
    </row>
    <row r="51" spans="1:19" x14ac:dyDescent="0.2">
      <c r="A51" s="200" t="s">
        <v>233</v>
      </c>
      <c r="B51" s="200" t="s">
        <v>1</v>
      </c>
      <c r="C51" s="200" t="s">
        <v>234</v>
      </c>
      <c r="D51" s="34" t="s">
        <v>68</v>
      </c>
      <c r="E51" s="17" t="s">
        <v>67</v>
      </c>
      <c r="F51" s="203" t="s">
        <v>235</v>
      </c>
      <c r="G51" s="205"/>
      <c r="H51" s="205"/>
      <c r="I51" s="205"/>
      <c r="J51" s="205"/>
      <c r="K51" s="205"/>
      <c r="L51" s="205"/>
      <c r="M51" s="204"/>
      <c r="N51" s="206" t="s">
        <v>242</v>
      </c>
      <c r="O51" s="206" t="s">
        <v>3</v>
      </c>
      <c r="P51" s="206" t="s">
        <v>44</v>
      </c>
      <c r="Q51" s="200" t="s">
        <v>236</v>
      </c>
      <c r="R51" s="18" t="s">
        <v>238</v>
      </c>
      <c r="S51" s="18" t="s">
        <v>240</v>
      </c>
    </row>
    <row r="52" spans="1:19" x14ac:dyDescent="0.2">
      <c r="A52" s="201"/>
      <c r="B52" s="201"/>
      <c r="C52" s="201"/>
      <c r="D52" s="34"/>
      <c r="E52" s="17"/>
      <c r="F52" s="203" t="s">
        <v>239</v>
      </c>
      <c r="G52" s="204"/>
      <c r="H52" s="203" t="s">
        <v>239</v>
      </c>
      <c r="I52" s="204"/>
      <c r="J52" s="203" t="s">
        <v>239</v>
      </c>
      <c r="K52" s="204"/>
      <c r="L52" s="203" t="s">
        <v>239</v>
      </c>
      <c r="M52" s="204"/>
      <c r="N52" s="207"/>
      <c r="O52" s="207"/>
      <c r="P52" s="207"/>
      <c r="Q52" s="201"/>
      <c r="R52" s="18"/>
      <c r="S52" s="18"/>
    </row>
    <row r="53" spans="1:19" x14ac:dyDescent="0.2">
      <c r="A53" s="202"/>
      <c r="B53" s="202"/>
      <c r="C53" s="202"/>
      <c r="D53" s="34"/>
      <c r="E53" s="17"/>
      <c r="F53" s="22" t="s">
        <v>237</v>
      </c>
      <c r="G53" s="22" t="s">
        <v>238</v>
      </c>
      <c r="H53" s="22" t="s">
        <v>237</v>
      </c>
      <c r="I53" s="22" t="s">
        <v>238</v>
      </c>
      <c r="J53" s="22" t="s">
        <v>237</v>
      </c>
      <c r="K53" s="22" t="s">
        <v>238</v>
      </c>
      <c r="L53" s="22" t="s">
        <v>237</v>
      </c>
      <c r="M53" s="22" t="s">
        <v>238</v>
      </c>
      <c r="N53" s="208"/>
      <c r="O53" s="208"/>
      <c r="P53" s="208"/>
      <c r="Q53" s="202"/>
      <c r="R53" s="18"/>
      <c r="S53" s="18"/>
    </row>
    <row r="54" spans="1:19" x14ac:dyDescent="0.2">
      <c r="A54" s="19">
        <v>42</v>
      </c>
      <c r="B54" s="12" t="s">
        <v>101</v>
      </c>
      <c r="C54" s="20" t="s">
        <v>9</v>
      </c>
      <c r="D54" s="21">
        <v>45</v>
      </c>
      <c r="E54" s="22">
        <v>0</v>
      </c>
      <c r="F54" s="42">
        <v>20</v>
      </c>
      <c r="G54" s="41">
        <f t="shared" si="1"/>
        <v>900</v>
      </c>
      <c r="H54" s="42">
        <v>20</v>
      </c>
      <c r="I54" s="40">
        <f t="shared" si="2"/>
        <v>900</v>
      </c>
      <c r="J54" s="42">
        <v>20</v>
      </c>
      <c r="K54" s="40">
        <f t="shared" si="3"/>
        <v>900</v>
      </c>
      <c r="L54" s="42">
        <v>12</v>
      </c>
      <c r="M54" s="40">
        <f t="shared" si="4"/>
        <v>540</v>
      </c>
      <c r="N54" s="23">
        <v>72</v>
      </c>
      <c r="O54" s="21">
        <v>45</v>
      </c>
      <c r="P54" s="24">
        <f t="shared" si="9"/>
        <v>3240</v>
      </c>
      <c r="Q54" s="52"/>
      <c r="R54" s="13"/>
      <c r="S54" s="13"/>
    </row>
    <row r="55" spans="1:19" x14ac:dyDescent="0.2">
      <c r="A55" s="19">
        <v>43</v>
      </c>
      <c r="B55" s="12" t="s">
        <v>34</v>
      </c>
      <c r="C55" s="20" t="s">
        <v>40</v>
      </c>
      <c r="D55" s="21">
        <v>60</v>
      </c>
      <c r="E55" s="22">
        <v>0</v>
      </c>
      <c r="F55" s="42">
        <v>2</v>
      </c>
      <c r="G55" s="41">
        <f t="shared" si="1"/>
        <v>120</v>
      </c>
      <c r="H55" s="42">
        <v>2</v>
      </c>
      <c r="I55" s="40">
        <f t="shared" si="2"/>
        <v>120</v>
      </c>
      <c r="J55" s="42">
        <v>1</v>
      </c>
      <c r="K55" s="40">
        <f t="shared" si="3"/>
        <v>60</v>
      </c>
      <c r="L55" s="42">
        <v>1</v>
      </c>
      <c r="M55" s="40">
        <f t="shared" si="4"/>
        <v>60</v>
      </c>
      <c r="N55" s="23">
        <v>6</v>
      </c>
      <c r="O55" s="21">
        <v>60</v>
      </c>
      <c r="P55" s="24">
        <f t="shared" si="9"/>
        <v>360</v>
      </c>
      <c r="Q55" s="52"/>
      <c r="R55" s="13"/>
      <c r="S55" s="13"/>
    </row>
    <row r="56" spans="1:19" x14ac:dyDescent="0.2">
      <c r="A56" s="19">
        <v>44</v>
      </c>
      <c r="B56" s="12" t="s">
        <v>33</v>
      </c>
      <c r="C56" s="20" t="s">
        <v>40</v>
      </c>
      <c r="D56" s="21">
        <v>647.4</v>
      </c>
      <c r="E56" s="22">
        <v>0</v>
      </c>
      <c r="F56" s="42">
        <v>2</v>
      </c>
      <c r="G56" s="41">
        <f t="shared" si="1"/>
        <v>1150</v>
      </c>
      <c r="H56" s="42">
        <v>2</v>
      </c>
      <c r="I56" s="40">
        <f t="shared" si="2"/>
        <v>1150</v>
      </c>
      <c r="J56" s="42">
        <v>1</v>
      </c>
      <c r="K56" s="40">
        <f t="shared" si="3"/>
        <v>575</v>
      </c>
      <c r="L56" s="42">
        <v>1</v>
      </c>
      <c r="M56" s="40">
        <f t="shared" si="4"/>
        <v>575</v>
      </c>
      <c r="N56" s="23">
        <v>6</v>
      </c>
      <c r="O56" s="21">
        <v>575</v>
      </c>
      <c r="P56" s="24">
        <f t="shared" si="9"/>
        <v>3450</v>
      </c>
      <c r="Q56" s="52"/>
      <c r="R56" s="13"/>
      <c r="S56" s="13"/>
    </row>
    <row r="57" spans="1:19" x14ac:dyDescent="0.2">
      <c r="A57" s="19">
        <v>45</v>
      </c>
      <c r="B57" s="12" t="s">
        <v>102</v>
      </c>
      <c r="C57" s="20" t="s">
        <v>14</v>
      </c>
      <c r="D57" s="21">
        <v>3.2</v>
      </c>
      <c r="E57" s="22">
        <v>1</v>
      </c>
      <c r="F57" s="42">
        <v>3</v>
      </c>
      <c r="G57" s="41">
        <f t="shared" si="1"/>
        <v>60</v>
      </c>
      <c r="H57" s="42">
        <v>3</v>
      </c>
      <c r="I57" s="40">
        <f t="shared" si="2"/>
        <v>60</v>
      </c>
      <c r="J57" s="42">
        <v>3</v>
      </c>
      <c r="K57" s="40">
        <f t="shared" si="3"/>
        <v>60</v>
      </c>
      <c r="L57" s="42">
        <v>2</v>
      </c>
      <c r="M57" s="40">
        <f t="shared" si="4"/>
        <v>40</v>
      </c>
      <c r="N57" s="23">
        <v>11</v>
      </c>
      <c r="O57" s="21">
        <v>20</v>
      </c>
      <c r="P57" s="24">
        <f t="shared" si="9"/>
        <v>220</v>
      </c>
      <c r="Q57" s="52"/>
      <c r="R57" s="13"/>
      <c r="S57" s="13"/>
    </row>
    <row r="58" spans="1:19" x14ac:dyDescent="0.2">
      <c r="A58" s="19">
        <v>46</v>
      </c>
      <c r="B58" s="12" t="s">
        <v>36</v>
      </c>
      <c r="C58" s="20" t="s">
        <v>15</v>
      </c>
      <c r="D58" s="21">
        <v>7</v>
      </c>
      <c r="E58" s="22">
        <v>0</v>
      </c>
      <c r="F58" s="42">
        <v>25</v>
      </c>
      <c r="G58" s="41">
        <f t="shared" si="1"/>
        <v>175</v>
      </c>
      <c r="H58" s="42">
        <v>29</v>
      </c>
      <c r="I58" s="40">
        <f t="shared" si="2"/>
        <v>203</v>
      </c>
      <c r="J58" s="42">
        <v>25</v>
      </c>
      <c r="K58" s="40">
        <f t="shared" si="3"/>
        <v>175</v>
      </c>
      <c r="L58" s="42">
        <v>25</v>
      </c>
      <c r="M58" s="40">
        <f t="shared" si="4"/>
        <v>175</v>
      </c>
      <c r="N58" s="23">
        <v>104</v>
      </c>
      <c r="O58" s="21">
        <v>7</v>
      </c>
      <c r="P58" s="24">
        <f t="shared" si="9"/>
        <v>728</v>
      </c>
      <c r="Q58" s="52"/>
      <c r="R58" s="13"/>
      <c r="S58" s="13"/>
    </row>
    <row r="59" spans="1:19" x14ac:dyDescent="0.2">
      <c r="A59" s="19">
        <v>47</v>
      </c>
      <c r="B59" s="12" t="s">
        <v>37</v>
      </c>
      <c r="C59" s="20" t="s">
        <v>15</v>
      </c>
      <c r="D59" s="21">
        <v>13</v>
      </c>
      <c r="E59" s="22">
        <v>3</v>
      </c>
      <c r="F59" s="42">
        <v>20</v>
      </c>
      <c r="G59" s="41">
        <f t="shared" si="1"/>
        <v>260</v>
      </c>
      <c r="H59" s="42">
        <v>15</v>
      </c>
      <c r="I59" s="40">
        <f t="shared" si="2"/>
        <v>195</v>
      </c>
      <c r="J59" s="42">
        <v>20</v>
      </c>
      <c r="K59" s="40">
        <f t="shared" si="3"/>
        <v>260</v>
      </c>
      <c r="L59" s="42">
        <v>11</v>
      </c>
      <c r="M59" s="40">
        <f t="shared" si="4"/>
        <v>143</v>
      </c>
      <c r="N59" s="23">
        <v>66</v>
      </c>
      <c r="O59" s="21">
        <v>13</v>
      </c>
      <c r="P59" s="24">
        <f t="shared" si="9"/>
        <v>858</v>
      </c>
      <c r="Q59" s="52"/>
      <c r="R59" s="13"/>
      <c r="S59" s="13"/>
    </row>
    <row r="60" spans="1:19" x14ac:dyDescent="0.2">
      <c r="A60" s="19">
        <v>48</v>
      </c>
      <c r="B60" s="12" t="s">
        <v>38</v>
      </c>
      <c r="C60" s="20" t="s">
        <v>15</v>
      </c>
      <c r="D60" s="21">
        <v>63.33</v>
      </c>
      <c r="E60" s="22">
        <v>2</v>
      </c>
      <c r="F60" s="42">
        <v>1</v>
      </c>
      <c r="G60" s="41">
        <f t="shared" si="1"/>
        <v>55</v>
      </c>
      <c r="H60" s="42">
        <v>0</v>
      </c>
      <c r="I60" s="40">
        <f t="shared" si="2"/>
        <v>0</v>
      </c>
      <c r="J60" s="42">
        <v>1</v>
      </c>
      <c r="K60" s="40">
        <f t="shared" si="3"/>
        <v>55</v>
      </c>
      <c r="L60" s="42">
        <v>0</v>
      </c>
      <c r="M60" s="40">
        <f t="shared" si="4"/>
        <v>0</v>
      </c>
      <c r="N60" s="23">
        <v>2</v>
      </c>
      <c r="O60" s="21">
        <v>55</v>
      </c>
      <c r="P60" s="24">
        <f t="shared" si="9"/>
        <v>110</v>
      </c>
      <c r="Q60" s="52"/>
      <c r="R60" s="13"/>
      <c r="S60" s="13"/>
    </row>
    <row r="61" spans="1:19" x14ac:dyDescent="0.2">
      <c r="A61" s="19">
        <v>49</v>
      </c>
      <c r="B61" s="12" t="s">
        <v>103</v>
      </c>
      <c r="C61" s="20" t="s">
        <v>15</v>
      </c>
      <c r="D61" s="21">
        <v>7</v>
      </c>
      <c r="E61" s="22">
        <v>1</v>
      </c>
      <c r="F61" s="42">
        <v>25</v>
      </c>
      <c r="G61" s="41">
        <f t="shared" si="1"/>
        <v>175</v>
      </c>
      <c r="H61" s="42">
        <v>25</v>
      </c>
      <c r="I61" s="40">
        <f t="shared" si="2"/>
        <v>175</v>
      </c>
      <c r="J61" s="42">
        <v>25</v>
      </c>
      <c r="K61" s="40">
        <f t="shared" si="3"/>
        <v>175</v>
      </c>
      <c r="L61" s="42">
        <v>25</v>
      </c>
      <c r="M61" s="40">
        <f t="shared" si="4"/>
        <v>175</v>
      </c>
      <c r="N61" s="23">
        <v>100</v>
      </c>
      <c r="O61" s="21">
        <v>7</v>
      </c>
      <c r="P61" s="24">
        <f t="shared" si="9"/>
        <v>700</v>
      </c>
      <c r="Q61" s="52"/>
      <c r="R61" s="13"/>
      <c r="S61" s="13"/>
    </row>
    <row r="62" spans="1:19" x14ac:dyDescent="0.2">
      <c r="A62" s="19">
        <v>50</v>
      </c>
      <c r="B62" s="12" t="s">
        <v>104</v>
      </c>
      <c r="C62" s="20" t="s">
        <v>15</v>
      </c>
      <c r="D62" s="21">
        <v>50</v>
      </c>
      <c r="E62" s="22">
        <v>0</v>
      </c>
      <c r="F62" s="42">
        <v>20</v>
      </c>
      <c r="G62" s="41">
        <f t="shared" si="1"/>
        <v>1000</v>
      </c>
      <c r="H62" s="42">
        <v>20</v>
      </c>
      <c r="I62" s="40">
        <f t="shared" si="2"/>
        <v>1000</v>
      </c>
      <c r="J62" s="42">
        <v>20</v>
      </c>
      <c r="K62" s="40">
        <f t="shared" si="3"/>
        <v>1000</v>
      </c>
      <c r="L62" s="42">
        <v>18</v>
      </c>
      <c r="M62" s="40">
        <f t="shared" si="4"/>
        <v>900</v>
      </c>
      <c r="N62" s="23">
        <v>78</v>
      </c>
      <c r="O62" s="21">
        <v>50</v>
      </c>
      <c r="P62" s="24">
        <f t="shared" si="9"/>
        <v>3900</v>
      </c>
      <c r="Q62" s="52"/>
      <c r="R62" s="13"/>
      <c r="S62" s="13"/>
    </row>
    <row r="63" spans="1:19" x14ac:dyDescent="0.2">
      <c r="A63" s="19">
        <v>51</v>
      </c>
      <c r="B63" s="12" t="s">
        <v>105</v>
      </c>
      <c r="C63" s="20" t="s">
        <v>6</v>
      </c>
      <c r="D63" s="21">
        <v>22</v>
      </c>
      <c r="E63" s="22">
        <v>0</v>
      </c>
      <c r="F63" s="42">
        <v>4</v>
      </c>
      <c r="G63" s="41">
        <f t="shared" si="1"/>
        <v>88</v>
      </c>
      <c r="H63" s="42">
        <v>4</v>
      </c>
      <c r="I63" s="40">
        <f t="shared" si="2"/>
        <v>88</v>
      </c>
      <c r="J63" s="42">
        <v>4</v>
      </c>
      <c r="K63" s="40">
        <f t="shared" si="3"/>
        <v>88</v>
      </c>
      <c r="L63" s="42">
        <v>3</v>
      </c>
      <c r="M63" s="40">
        <f t="shared" si="4"/>
        <v>66</v>
      </c>
      <c r="N63" s="23">
        <v>15</v>
      </c>
      <c r="O63" s="21">
        <v>22</v>
      </c>
      <c r="P63" s="24">
        <f t="shared" si="9"/>
        <v>330</v>
      </c>
      <c r="Q63" s="52"/>
      <c r="R63" s="13"/>
      <c r="S63" s="13"/>
    </row>
    <row r="64" spans="1:19" x14ac:dyDescent="0.2">
      <c r="A64" s="19">
        <v>52</v>
      </c>
      <c r="B64" s="12" t="s">
        <v>106</v>
      </c>
      <c r="C64" s="20" t="s">
        <v>6</v>
      </c>
      <c r="D64" s="21">
        <v>16</v>
      </c>
      <c r="E64" s="22">
        <v>11</v>
      </c>
      <c r="F64" s="42">
        <v>20</v>
      </c>
      <c r="G64" s="41">
        <f t="shared" si="1"/>
        <v>320</v>
      </c>
      <c r="H64" s="42">
        <v>20</v>
      </c>
      <c r="I64" s="40">
        <f t="shared" si="2"/>
        <v>320</v>
      </c>
      <c r="J64" s="42">
        <v>20</v>
      </c>
      <c r="K64" s="40">
        <f t="shared" si="3"/>
        <v>320</v>
      </c>
      <c r="L64" s="42">
        <v>4</v>
      </c>
      <c r="M64" s="40">
        <f t="shared" si="4"/>
        <v>64</v>
      </c>
      <c r="N64" s="23">
        <v>64</v>
      </c>
      <c r="O64" s="21">
        <v>16</v>
      </c>
      <c r="P64" s="24">
        <f t="shared" si="9"/>
        <v>1024</v>
      </c>
      <c r="Q64" s="52"/>
      <c r="R64" s="13"/>
      <c r="S64" s="13"/>
    </row>
    <row r="65" spans="1:19" x14ac:dyDescent="0.2">
      <c r="A65" s="19">
        <v>53</v>
      </c>
      <c r="B65" s="12" t="s">
        <v>47</v>
      </c>
      <c r="C65" s="20" t="s">
        <v>40</v>
      </c>
      <c r="D65" s="21">
        <v>72</v>
      </c>
      <c r="E65" s="22">
        <v>15</v>
      </c>
      <c r="F65" s="42">
        <v>3</v>
      </c>
      <c r="G65" s="41">
        <f t="shared" si="1"/>
        <v>216</v>
      </c>
      <c r="H65" s="42">
        <v>3</v>
      </c>
      <c r="I65" s="40">
        <f t="shared" si="2"/>
        <v>216</v>
      </c>
      <c r="J65" s="42">
        <v>3</v>
      </c>
      <c r="K65" s="40">
        <f t="shared" si="3"/>
        <v>216</v>
      </c>
      <c r="L65" s="42">
        <v>1</v>
      </c>
      <c r="M65" s="40">
        <f t="shared" si="4"/>
        <v>72</v>
      </c>
      <c r="N65" s="23">
        <v>10</v>
      </c>
      <c r="O65" s="21">
        <v>72</v>
      </c>
      <c r="P65" s="24">
        <f t="shared" si="9"/>
        <v>720</v>
      </c>
      <c r="Q65" s="52"/>
      <c r="R65" s="13"/>
      <c r="S65" s="13"/>
    </row>
    <row r="66" spans="1:19" x14ac:dyDescent="0.2">
      <c r="A66" s="19">
        <v>54</v>
      </c>
      <c r="B66" s="12" t="s">
        <v>107</v>
      </c>
      <c r="C66" s="20" t="s">
        <v>40</v>
      </c>
      <c r="D66" s="21">
        <v>35</v>
      </c>
      <c r="E66" s="22">
        <v>8</v>
      </c>
      <c r="F66" s="42">
        <v>10</v>
      </c>
      <c r="G66" s="41">
        <f t="shared" si="1"/>
        <v>350</v>
      </c>
      <c r="H66" s="42">
        <v>10</v>
      </c>
      <c r="I66" s="40">
        <f t="shared" si="2"/>
        <v>350</v>
      </c>
      <c r="J66" s="42">
        <v>10</v>
      </c>
      <c r="K66" s="40">
        <f t="shared" si="3"/>
        <v>350</v>
      </c>
      <c r="L66" s="42">
        <v>9</v>
      </c>
      <c r="M66" s="40">
        <f t="shared" si="4"/>
        <v>315</v>
      </c>
      <c r="N66" s="23">
        <v>39</v>
      </c>
      <c r="O66" s="21">
        <v>35</v>
      </c>
      <c r="P66" s="24">
        <f t="shared" si="9"/>
        <v>1365</v>
      </c>
      <c r="Q66" s="52"/>
      <c r="R66" s="13"/>
      <c r="S66" s="13"/>
    </row>
    <row r="67" spans="1:19" x14ac:dyDescent="0.2">
      <c r="A67" s="19">
        <v>55</v>
      </c>
      <c r="B67" s="12" t="s">
        <v>39</v>
      </c>
      <c r="C67" s="20" t="s">
        <v>9</v>
      </c>
      <c r="D67" s="21">
        <v>16</v>
      </c>
      <c r="E67" s="22">
        <v>8</v>
      </c>
      <c r="F67" s="42">
        <v>20</v>
      </c>
      <c r="G67" s="41">
        <f t="shared" si="1"/>
        <v>320</v>
      </c>
      <c r="H67" s="42">
        <v>20</v>
      </c>
      <c r="I67" s="40">
        <f t="shared" si="2"/>
        <v>320</v>
      </c>
      <c r="J67" s="42">
        <v>20</v>
      </c>
      <c r="K67" s="40">
        <f t="shared" si="3"/>
        <v>320</v>
      </c>
      <c r="L67" s="42">
        <v>9</v>
      </c>
      <c r="M67" s="40">
        <f t="shared" si="4"/>
        <v>144</v>
      </c>
      <c r="N67" s="23">
        <v>69</v>
      </c>
      <c r="O67" s="21">
        <v>16</v>
      </c>
      <c r="P67" s="24">
        <f t="shared" si="9"/>
        <v>1104</v>
      </c>
      <c r="Q67" s="52"/>
      <c r="R67" s="13"/>
      <c r="S67" s="13"/>
    </row>
    <row r="68" spans="1:19" x14ac:dyDescent="0.2">
      <c r="A68" s="19">
        <v>56</v>
      </c>
      <c r="B68" s="12" t="s">
        <v>48</v>
      </c>
      <c r="C68" s="20" t="s">
        <v>14</v>
      </c>
      <c r="D68" s="21">
        <v>20</v>
      </c>
      <c r="E68" s="22">
        <v>3</v>
      </c>
      <c r="F68" s="42">
        <v>2</v>
      </c>
      <c r="G68" s="41">
        <f t="shared" si="1"/>
        <v>40</v>
      </c>
      <c r="H68" s="42">
        <v>1</v>
      </c>
      <c r="I68" s="40">
        <f t="shared" si="2"/>
        <v>20</v>
      </c>
      <c r="J68" s="42">
        <v>1</v>
      </c>
      <c r="K68" s="40">
        <f t="shared" si="3"/>
        <v>20</v>
      </c>
      <c r="L68" s="42">
        <v>1</v>
      </c>
      <c r="M68" s="40">
        <f t="shared" si="4"/>
        <v>20</v>
      </c>
      <c r="N68" s="23">
        <v>5</v>
      </c>
      <c r="O68" s="21">
        <v>20</v>
      </c>
      <c r="P68" s="24">
        <f t="shared" si="9"/>
        <v>100</v>
      </c>
      <c r="Q68" s="52"/>
      <c r="R68" s="13"/>
      <c r="S68" s="13"/>
    </row>
    <row r="69" spans="1:19" x14ac:dyDescent="0.2">
      <c r="A69" s="19">
        <v>57</v>
      </c>
      <c r="B69" s="12" t="s">
        <v>42</v>
      </c>
      <c r="C69" s="20" t="s">
        <v>14</v>
      </c>
      <c r="D69" s="28">
        <v>10</v>
      </c>
      <c r="E69" s="22">
        <v>3</v>
      </c>
      <c r="F69" s="42">
        <v>1</v>
      </c>
      <c r="G69" s="41">
        <f t="shared" si="1"/>
        <v>10</v>
      </c>
      <c r="H69" s="42">
        <v>1</v>
      </c>
      <c r="I69" s="40">
        <f t="shared" si="2"/>
        <v>10</v>
      </c>
      <c r="J69" s="42">
        <v>1</v>
      </c>
      <c r="K69" s="40">
        <f t="shared" si="3"/>
        <v>10</v>
      </c>
      <c r="L69" s="42">
        <v>0</v>
      </c>
      <c r="M69" s="40">
        <f t="shared" si="4"/>
        <v>0</v>
      </c>
      <c r="N69" s="23">
        <v>3</v>
      </c>
      <c r="O69" s="28">
        <v>10</v>
      </c>
      <c r="P69" s="24">
        <f t="shared" si="9"/>
        <v>30</v>
      </c>
      <c r="Q69" s="52"/>
      <c r="R69" s="13"/>
      <c r="S69" s="13"/>
    </row>
    <row r="70" spans="1:19" x14ac:dyDescent="0.2">
      <c r="A70" s="19">
        <v>58</v>
      </c>
      <c r="B70" s="12" t="s">
        <v>41</v>
      </c>
      <c r="C70" s="20" t="s">
        <v>14</v>
      </c>
      <c r="D70" s="28">
        <v>10</v>
      </c>
      <c r="E70" s="22">
        <v>0</v>
      </c>
      <c r="F70" s="42">
        <v>1</v>
      </c>
      <c r="G70" s="41">
        <f t="shared" si="1"/>
        <v>10</v>
      </c>
      <c r="H70" s="42">
        <v>1</v>
      </c>
      <c r="I70" s="40">
        <f t="shared" si="2"/>
        <v>10</v>
      </c>
      <c r="J70" s="42">
        <v>1</v>
      </c>
      <c r="K70" s="40">
        <f t="shared" si="3"/>
        <v>10</v>
      </c>
      <c r="L70" s="42">
        <v>0</v>
      </c>
      <c r="M70" s="40">
        <f t="shared" si="4"/>
        <v>0</v>
      </c>
      <c r="N70" s="23">
        <v>3</v>
      </c>
      <c r="O70" s="28">
        <v>10</v>
      </c>
      <c r="P70" s="24">
        <f t="shared" si="9"/>
        <v>30</v>
      </c>
      <c r="Q70" s="52"/>
      <c r="R70" s="13"/>
      <c r="S70" s="13"/>
    </row>
    <row r="71" spans="1:19" x14ac:dyDescent="0.2">
      <c r="A71" s="19">
        <v>59</v>
      </c>
      <c r="B71" s="12" t="s">
        <v>108</v>
      </c>
      <c r="C71" s="20" t="s">
        <v>65</v>
      </c>
      <c r="D71" s="28">
        <v>10</v>
      </c>
      <c r="E71" s="22">
        <v>0</v>
      </c>
      <c r="F71" s="42">
        <v>155</v>
      </c>
      <c r="G71" s="41">
        <f t="shared" si="1"/>
        <v>1550</v>
      </c>
      <c r="H71" s="42">
        <v>156</v>
      </c>
      <c r="I71" s="40">
        <f t="shared" si="2"/>
        <v>1560</v>
      </c>
      <c r="J71" s="42">
        <v>155</v>
      </c>
      <c r="K71" s="40">
        <f t="shared" si="3"/>
        <v>1550</v>
      </c>
      <c r="L71" s="42">
        <v>155</v>
      </c>
      <c r="M71" s="40">
        <f t="shared" si="4"/>
        <v>1550</v>
      </c>
      <c r="N71" s="23">
        <v>621</v>
      </c>
      <c r="O71" s="28">
        <v>10</v>
      </c>
      <c r="P71" s="24">
        <f t="shared" ref="P71:P91" si="10">SUM(N71*O71)</f>
        <v>6210</v>
      </c>
      <c r="Q71" s="52"/>
      <c r="R71" s="13"/>
      <c r="S71" s="13"/>
    </row>
    <row r="72" spans="1:19" x14ac:dyDescent="0.2">
      <c r="A72" s="19">
        <v>60</v>
      </c>
      <c r="B72" s="12" t="s">
        <v>109</v>
      </c>
      <c r="C72" s="20" t="s">
        <v>15</v>
      </c>
      <c r="D72" s="28">
        <v>380</v>
      </c>
      <c r="E72" s="22">
        <v>0</v>
      </c>
      <c r="F72" s="42">
        <v>4</v>
      </c>
      <c r="G72" s="41">
        <f t="shared" si="1"/>
        <v>1520</v>
      </c>
      <c r="H72" s="42">
        <v>4</v>
      </c>
      <c r="I72" s="40">
        <f t="shared" si="2"/>
        <v>1520</v>
      </c>
      <c r="J72" s="42">
        <v>4</v>
      </c>
      <c r="K72" s="40">
        <f t="shared" si="3"/>
        <v>1520</v>
      </c>
      <c r="L72" s="42">
        <v>3</v>
      </c>
      <c r="M72" s="40">
        <f t="shared" si="4"/>
        <v>1140</v>
      </c>
      <c r="N72" s="23">
        <v>15</v>
      </c>
      <c r="O72" s="28">
        <v>380</v>
      </c>
      <c r="P72" s="24">
        <f t="shared" si="10"/>
        <v>5700</v>
      </c>
      <c r="Q72" s="52"/>
      <c r="R72" s="13"/>
      <c r="S72" s="13"/>
    </row>
    <row r="73" spans="1:19" x14ac:dyDescent="0.2">
      <c r="A73" s="19">
        <v>61</v>
      </c>
      <c r="B73" s="12" t="s">
        <v>110</v>
      </c>
      <c r="C73" s="20" t="s">
        <v>23</v>
      </c>
      <c r="D73" s="28">
        <v>320</v>
      </c>
      <c r="E73" s="22">
        <v>0</v>
      </c>
      <c r="F73" s="42">
        <v>3</v>
      </c>
      <c r="G73" s="41">
        <f t="shared" si="1"/>
        <v>960</v>
      </c>
      <c r="H73" s="42">
        <v>3</v>
      </c>
      <c r="I73" s="40">
        <f t="shared" si="2"/>
        <v>960</v>
      </c>
      <c r="J73" s="42">
        <v>3</v>
      </c>
      <c r="K73" s="40">
        <f t="shared" si="3"/>
        <v>960</v>
      </c>
      <c r="L73" s="42">
        <v>2</v>
      </c>
      <c r="M73" s="40">
        <f t="shared" si="4"/>
        <v>640</v>
      </c>
      <c r="N73" s="23">
        <v>11</v>
      </c>
      <c r="O73" s="28">
        <v>320</v>
      </c>
      <c r="P73" s="24">
        <f t="shared" si="10"/>
        <v>3520</v>
      </c>
      <c r="Q73" s="52"/>
      <c r="R73" s="13"/>
      <c r="S73" s="13"/>
    </row>
    <row r="74" spans="1:19" s="15" customFormat="1" ht="26.25" customHeight="1" x14ac:dyDescent="0.2">
      <c r="A74" s="199" t="s">
        <v>257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"/>
      <c r="R74" s="1"/>
      <c r="S74" s="1"/>
    </row>
    <row r="75" spans="1:19" x14ac:dyDescent="0.2">
      <c r="A75" s="200" t="s">
        <v>233</v>
      </c>
      <c r="B75" s="200" t="s">
        <v>1</v>
      </c>
      <c r="C75" s="200" t="s">
        <v>234</v>
      </c>
      <c r="D75" s="34" t="s">
        <v>68</v>
      </c>
      <c r="E75" s="17" t="s">
        <v>67</v>
      </c>
      <c r="F75" s="203" t="s">
        <v>235</v>
      </c>
      <c r="G75" s="205"/>
      <c r="H75" s="205"/>
      <c r="I75" s="205"/>
      <c r="J75" s="205"/>
      <c r="K75" s="205"/>
      <c r="L75" s="205"/>
      <c r="M75" s="204"/>
      <c r="N75" s="206" t="s">
        <v>242</v>
      </c>
      <c r="O75" s="206" t="s">
        <v>3</v>
      </c>
      <c r="P75" s="206" t="s">
        <v>44</v>
      </c>
      <c r="Q75" s="200" t="s">
        <v>236</v>
      </c>
      <c r="R75" s="18" t="s">
        <v>238</v>
      </c>
      <c r="S75" s="18" t="s">
        <v>240</v>
      </c>
    </row>
    <row r="76" spans="1:19" x14ac:dyDescent="0.2">
      <c r="A76" s="201"/>
      <c r="B76" s="201"/>
      <c r="C76" s="201"/>
      <c r="D76" s="34"/>
      <c r="E76" s="17"/>
      <c r="F76" s="203" t="s">
        <v>239</v>
      </c>
      <c r="G76" s="204"/>
      <c r="H76" s="203" t="s">
        <v>239</v>
      </c>
      <c r="I76" s="204"/>
      <c r="J76" s="203" t="s">
        <v>239</v>
      </c>
      <c r="K76" s="204"/>
      <c r="L76" s="203" t="s">
        <v>239</v>
      </c>
      <c r="M76" s="204"/>
      <c r="N76" s="207"/>
      <c r="O76" s="207"/>
      <c r="P76" s="207"/>
      <c r="Q76" s="201"/>
      <c r="R76" s="18"/>
      <c r="S76" s="18"/>
    </row>
    <row r="77" spans="1:19" x14ac:dyDescent="0.2">
      <c r="A77" s="202"/>
      <c r="B77" s="202"/>
      <c r="C77" s="202"/>
      <c r="D77" s="34"/>
      <c r="E77" s="17"/>
      <c r="F77" s="22" t="s">
        <v>237</v>
      </c>
      <c r="G77" s="22" t="s">
        <v>238</v>
      </c>
      <c r="H77" s="22" t="s">
        <v>237</v>
      </c>
      <c r="I77" s="22" t="s">
        <v>238</v>
      </c>
      <c r="J77" s="22" t="s">
        <v>237</v>
      </c>
      <c r="K77" s="22" t="s">
        <v>238</v>
      </c>
      <c r="L77" s="22" t="s">
        <v>237</v>
      </c>
      <c r="M77" s="22" t="s">
        <v>238</v>
      </c>
      <c r="N77" s="208"/>
      <c r="O77" s="208"/>
      <c r="P77" s="208"/>
      <c r="Q77" s="202"/>
      <c r="R77" s="18"/>
      <c r="S77" s="18"/>
    </row>
    <row r="78" spans="1:19" x14ac:dyDescent="0.2">
      <c r="A78" s="19">
        <v>62</v>
      </c>
      <c r="B78" s="12" t="s">
        <v>111</v>
      </c>
      <c r="C78" s="20" t="s">
        <v>23</v>
      </c>
      <c r="D78" s="28">
        <v>481.5</v>
      </c>
      <c r="E78" s="22">
        <v>0</v>
      </c>
      <c r="F78" s="42">
        <v>1</v>
      </c>
      <c r="G78" s="41">
        <f t="shared" si="1"/>
        <v>490</v>
      </c>
      <c r="H78" s="42">
        <v>1</v>
      </c>
      <c r="I78" s="40">
        <f t="shared" si="2"/>
        <v>490</v>
      </c>
      <c r="J78" s="42">
        <v>1</v>
      </c>
      <c r="K78" s="40">
        <f t="shared" si="3"/>
        <v>490</v>
      </c>
      <c r="L78" s="42">
        <v>0</v>
      </c>
      <c r="M78" s="40">
        <f t="shared" si="4"/>
        <v>0</v>
      </c>
      <c r="N78" s="23">
        <v>3</v>
      </c>
      <c r="O78" s="28">
        <v>490</v>
      </c>
      <c r="P78" s="24">
        <f t="shared" si="10"/>
        <v>1470</v>
      </c>
      <c r="Q78" s="52"/>
      <c r="R78" s="13"/>
      <c r="S78" s="13"/>
    </row>
    <row r="79" spans="1:19" x14ac:dyDescent="0.2">
      <c r="A79" s="19">
        <v>63</v>
      </c>
      <c r="B79" s="12" t="s">
        <v>112</v>
      </c>
      <c r="C79" s="20" t="s">
        <v>59</v>
      </c>
      <c r="D79" s="28">
        <v>35</v>
      </c>
      <c r="E79" s="22">
        <v>0</v>
      </c>
      <c r="F79" s="42">
        <v>0</v>
      </c>
      <c r="G79" s="41">
        <f t="shared" si="1"/>
        <v>0</v>
      </c>
      <c r="H79" s="42">
        <v>0</v>
      </c>
      <c r="I79" s="40">
        <f t="shared" si="2"/>
        <v>0</v>
      </c>
      <c r="J79" s="42">
        <v>0</v>
      </c>
      <c r="K79" s="40">
        <f t="shared" si="3"/>
        <v>0</v>
      </c>
      <c r="L79" s="42">
        <v>12</v>
      </c>
      <c r="M79" s="40">
        <f t="shared" si="4"/>
        <v>420</v>
      </c>
      <c r="N79" s="23">
        <v>12</v>
      </c>
      <c r="O79" s="28">
        <v>35</v>
      </c>
      <c r="P79" s="24">
        <f t="shared" si="10"/>
        <v>420</v>
      </c>
      <c r="Q79" s="52"/>
      <c r="R79" s="13"/>
      <c r="S79" s="13"/>
    </row>
    <row r="80" spans="1:19" x14ac:dyDescent="0.2">
      <c r="A80" s="19">
        <v>64</v>
      </c>
      <c r="B80" s="12" t="s">
        <v>241</v>
      </c>
      <c r="C80" s="20" t="s">
        <v>59</v>
      </c>
      <c r="D80" s="28"/>
      <c r="E80" s="22"/>
      <c r="F80" s="42">
        <v>0</v>
      </c>
      <c r="G80" s="41">
        <f t="shared" si="1"/>
        <v>0</v>
      </c>
      <c r="H80" s="42">
        <v>0</v>
      </c>
      <c r="I80" s="40">
        <f t="shared" si="2"/>
        <v>0</v>
      </c>
      <c r="J80" s="42"/>
      <c r="K80" s="40">
        <f t="shared" si="3"/>
        <v>0</v>
      </c>
      <c r="L80" s="42">
        <v>12</v>
      </c>
      <c r="M80" s="40">
        <f t="shared" si="4"/>
        <v>1200</v>
      </c>
      <c r="N80" s="23">
        <v>12</v>
      </c>
      <c r="O80" s="28">
        <v>100</v>
      </c>
      <c r="P80" s="24">
        <f t="shared" si="10"/>
        <v>1200</v>
      </c>
      <c r="Q80" s="52"/>
      <c r="R80" s="13"/>
      <c r="S80" s="13"/>
    </row>
    <row r="81" spans="1:19" x14ac:dyDescent="0.2">
      <c r="A81" s="19">
        <v>65</v>
      </c>
      <c r="B81" s="12" t="s">
        <v>208</v>
      </c>
      <c r="C81" s="20" t="s">
        <v>59</v>
      </c>
      <c r="D81" s="28"/>
      <c r="E81" s="22"/>
      <c r="F81" s="42">
        <v>0</v>
      </c>
      <c r="G81" s="41">
        <f t="shared" si="1"/>
        <v>0</v>
      </c>
      <c r="H81" s="42">
        <v>0</v>
      </c>
      <c r="I81" s="40">
        <f t="shared" si="2"/>
        <v>0</v>
      </c>
      <c r="J81" s="42">
        <v>0</v>
      </c>
      <c r="K81" s="40">
        <f t="shared" si="3"/>
        <v>0</v>
      </c>
      <c r="L81" s="42">
        <v>24</v>
      </c>
      <c r="M81" s="40">
        <f t="shared" si="4"/>
        <v>840</v>
      </c>
      <c r="N81" s="23">
        <v>24</v>
      </c>
      <c r="O81" s="28">
        <v>35</v>
      </c>
      <c r="P81" s="24">
        <f t="shared" si="10"/>
        <v>840</v>
      </c>
      <c r="Q81" s="52"/>
      <c r="R81" s="13"/>
      <c r="S81" s="13"/>
    </row>
    <row r="82" spans="1:19" x14ac:dyDescent="0.2">
      <c r="A82" s="19">
        <v>66</v>
      </c>
      <c r="B82" s="12" t="s">
        <v>209</v>
      </c>
      <c r="C82" s="20" t="s">
        <v>59</v>
      </c>
      <c r="D82" s="28"/>
      <c r="E82" s="22"/>
      <c r="F82" s="42">
        <v>24</v>
      </c>
      <c r="G82" s="41">
        <f t="shared" ref="G82:G91" si="11">F82*O82</f>
        <v>840</v>
      </c>
      <c r="H82" s="42">
        <v>0</v>
      </c>
      <c r="I82" s="40">
        <f t="shared" ref="I82:I91" si="12">H82*O82</f>
        <v>0</v>
      </c>
      <c r="J82" s="42">
        <v>0</v>
      </c>
      <c r="K82" s="40">
        <f t="shared" ref="K82:K91" si="13">J82*O82</f>
        <v>0</v>
      </c>
      <c r="L82" s="42">
        <v>24</v>
      </c>
      <c r="M82" s="40">
        <f t="shared" ref="M82:M91" si="14">L82*O82</f>
        <v>840</v>
      </c>
      <c r="N82" s="23">
        <v>48</v>
      </c>
      <c r="O82" s="28">
        <v>35</v>
      </c>
      <c r="P82" s="24">
        <f t="shared" si="10"/>
        <v>1680</v>
      </c>
      <c r="Q82" s="52"/>
      <c r="R82" s="13"/>
      <c r="S82" s="13"/>
    </row>
    <row r="83" spans="1:19" x14ac:dyDescent="0.2">
      <c r="A83" s="19">
        <v>67</v>
      </c>
      <c r="B83" s="12" t="s">
        <v>210</v>
      </c>
      <c r="C83" s="20" t="s">
        <v>211</v>
      </c>
      <c r="D83" s="28"/>
      <c r="E83" s="22"/>
      <c r="F83" s="42">
        <v>2</v>
      </c>
      <c r="G83" s="41">
        <f t="shared" si="11"/>
        <v>2400</v>
      </c>
      <c r="H83" s="42">
        <v>1</v>
      </c>
      <c r="I83" s="40">
        <f t="shared" si="12"/>
        <v>1200</v>
      </c>
      <c r="J83" s="42">
        <v>2</v>
      </c>
      <c r="K83" s="40">
        <f t="shared" si="13"/>
        <v>2400</v>
      </c>
      <c r="L83" s="42">
        <v>1</v>
      </c>
      <c r="M83" s="40">
        <f t="shared" si="14"/>
        <v>1200</v>
      </c>
      <c r="N83" s="23">
        <v>6</v>
      </c>
      <c r="O83" s="28">
        <v>1200</v>
      </c>
      <c r="P83" s="24">
        <f t="shared" si="10"/>
        <v>7200</v>
      </c>
      <c r="Q83" s="52"/>
      <c r="R83" s="13"/>
      <c r="S83" s="13"/>
    </row>
    <row r="84" spans="1:19" x14ac:dyDescent="0.2">
      <c r="A84" s="19">
        <v>68</v>
      </c>
      <c r="B84" s="12" t="s">
        <v>212</v>
      </c>
      <c r="C84" s="20" t="s">
        <v>24</v>
      </c>
      <c r="D84" s="28"/>
      <c r="E84" s="22"/>
      <c r="F84" s="42">
        <v>3</v>
      </c>
      <c r="G84" s="41">
        <f t="shared" si="11"/>
        <v>540</v>
      </c>
      <c r="H84" s="42">
        <v>3</v>
      </c>
      <c r="I84" s="40">
        <f t="shared" si="12"/>
        <v>540</v>
      </c>
      <c r="J84" s="42">
        <v>3</v>
      </c>
      <c r="K84" s="40">
        <f t="shared" si="13"/>
        <v>540</v>
      </c>
      <c r="L84" s="42">
        <v>3</v>
      </c>
      <c r="M84" s="40">
        <f t="shared" si="14"/>
        <v>540</v>
      </c>
      <c r="N84" s="23">
        <v>12</v>
      </c>
      <c r="O84" s="28">
        <v>180</v>
      </c>
      <c r="P84" s="24">
        <f t="shared" si="10"/>
        <v>2160</v>
      </c>
      <c r="Q84" s="52"/>
      <c r="R84" s="13"/>
      <c r="S84" s="13"/>
    </row>
    <row r="85" spans="1:19" x14ac:dyDescent="0.2">
      <c r="A85" s="19">
        <v>69</v>
      </c>
      <c r="B85" s="12" t="s">
        <v>213</v>
      </c>
      <c r="C85" s="20" t="s">
        <v>214</v>
      </c>
      <c r="D85" s="28"/>
      <c r="E85" s="22"/>
      <c r="F85" s="42">
        <v>3</v>
      </c>
      <c r="G85" s="41">
        <f t="shared" si="11"/>
        <v>195</v>
      </c>
      <c r="H85" s="42">
        <v>3</v>
      </c>
      <c r="I85" s="40">
        <f t="shared" si="12"/>
        <v>195</v>
      </c>
      <c r="J85" s="42">
        <v>3</v>
      </c>
      <c r="K85" s="40">
        <f t="shared" si="13"/>
        <v>195</v>
      </c>
      <c r="L85" s="42">
        <v>3</v>
      </c>
      <c r="M85" s="40">
        <f t="shared" si="14"/>
        <v>195</v>
      </c>
      <c r="N85" s="23">
        <v>12</v>
      </c>
      <c r="O85" s="28">
        <v>65</v>
      </c>
      <c r="P85" s="24">
        <f t="shared" si="10"/>
        <v>780</v>
      </c>
      <c r="Q85" s="52"/>
      <c r="R85" s="13"/>
      <c r="S85" s="13"/>
    </row>
    <row r="86" spans="1:19" x14ac:dyDescent="0.2">
      <c r="A86" s="19">
        <v>70</v>
      </c>
      <c r="B86" s="12" t="s">
        <v>215</v>
      </c>
      <c r="C86" s="20" t="s">
        <v>7</v>
      </c>
      <c r="D86" s="28"/>
      <c r="E86" s="22"/>
      <c r="F86" s="42">
        <v>3</v>
      </c>
      <c r="G86" s="41">
        <f t="shared" si="11"/>
        <v>84</v>
      </c>
      <c r="H86" s="42">
        <v>3</v>
      </c>
      <c r="I86" s="40">
        <f t="shared" si="12"/>
        <v>84</v>
      </c>
      <c r="J86" s="42">
        <v>2</v>
      </c>
      <c r="K86" s="40">
        <f t="shared" si="13"/>
        <v>56</v>
      </c>
      <c r="L86" s="42">
        <v>2</v>
      </c>
      <c r="M86" s="40">
        <f t="shared" si="14"/>
        <v>56</v>
      </c>
      <c r="N86" s="23">
        <v>10</v>
      </c>
      <c r="O86" s="28">
        <v>28</v>
      </c>
      <c r="P86" s="24">
        <f t="shared" si="10"/>
        <v>280</v>
      </c>
      <c r="Q86" s="52"/>
      <c r="R86" s="13"/>
      <c r="S86" s="13"/>
    </row>
    <row r="87" spans="1:19" x14ac:dyDescent="0.2">
      <c r="A87" s="10">
        <v>71</v>
      </c>
      <c r="B87" s="29" t="s">
        <v>216</v>
      </c>
      <c r="C87" s="30" t="s">
        <v>14</v>
      </c>
      <c r="D87" s="31"/>
      <c r="E87" s="22"/>
      <c r="F87" s="42">
        <v>10</v>
      </c>
      <c r="G87" s="41">
        <f t="shared" si="11"/>
        <v>200</v>
      </c>
      <c r="H87" s="42">
        <v>0</v>
      </c>
      <c r="I87" s="40">
        <f t="shared" si="12"/>
        <v>0</v>
      </c>
      <c r="J87" s="42">
        <v>0</v>
      </c>
      <c r="K87" s="40">
        <f t="shared" si="13"/>
        <v>0</v>
      </c>
      <c r="L87" s="42">
        <v>0</v>
      </c>
      <c r="M87" s="40">
        <f t="shared" si="14"/>
        <v>0</v>
      </c>
      <c r="N87" s="23">
        <v>10</v>
      </c>
      <c r="O87" s="23">
        <v>20</v>
      </c>
      <c r="P87" s="32">
        <f t="shared" si="10"/>
        <v>200</v>
      </c>
      <c r="Q87" s="52"/>
      <c r="R87" s="13"/>
      <c r="S87" s="13"/>
    </row>
    <row r="88" spans="1:19" x14ac:dyDescent="0.2">
      <c r="A88" s="10">
        <v>72</v>
      </c>
      <c r="B88" s="29" t="s">
        <v>217</v>
      </c>
      <c r="C88" s="30" t="s">
        <v>14</v>
      </c>
      <c r="D88" s="31"/>
      <c r="E88" s="22"/>
      <c r="F88" s="42">
        <v>3</v>
      </c>
      <c r="G88" s="41">
        <f t="shared" si="11"/>
        <v>450</v>
      </c>
      <c r="H88" s="42">
        <v>0</v>
      </c>
      <c r="I88" s="40">
        <f t="shared" si="12"/>
        <v>0</v>
      </c>
      <c r="J88" s="42">
        <v>0</v>
      </c>
      <c r="K88" s="40">
        <f t="shared" si="13"/>
        <v>0</v>
      </c>
      <c r="L88" s="42">
        <v>0</v>
      </c>
      <c r="M88" s="40">
        <f t="shared" si="14"/>
        <v>0</v>
      </c>
      <c r="N88" s="23">
        <v>3</v>
      </c>
      <c r="O88" s="23">
        <v>150</v>
      </c>
      <c r="P88" s="32">
        <f t="shared" si="10"/>
        <v>450</v>
      </c>
      <c r="Q88" s="52"/>
      <c r="R88" s="13"/>
      <c r="S88" s="13"/>
    </row>
    <row r="89" spans="1:19" x14ac:dyDescent="0.2">
      <c r="A89" s="10">
        <v>73</v>
      </c>
      <c r="B89" s="29" t="s">
        <v>218</v>
      </c>
      <c r="C89" s="30" t="s">
        <v>14</v>
      </c>
      <c r="D89" s="31"/>
      <c r="E89" s="22"/>
      <c r="F89" s="42">
        <v>6</v>
      </c>
      <c r="G89" s="41">
        <f t="shared" si="11"/>
        <v>3600</v>
      </c>
      <c r="H89" s="42">
        <v>0</v>
      </c>
      <c r="I89" s="40">
        <f t="shared" si="12"/>
        <v>0</v>
      </c>
      <c r="J89" s="42">
        <v>0</v>
      </c>
      <c r="K89" s="40">
        <f t="shared" si="13"/>
        <v>0</v>
      </c>
      <c r="L89" s="42">
        <v>0</v>
      </c>
      <c r="M89" s="40">
        <f t="shared" si="14"/>
        <v>0</v>
      </c>
      <c r="N89" s="23">
        <v>6</v>
      </c>
      <c r="O89" s="23">
        <v>600</v>
      </c>
      <c r="P89" s="32">
        <f t="shared" si="10"/>
        <v>3600</v>
      </c>
      <c r="Q89" s="52"/>
      <c r="R89" s="13"/>
      <c r="S89" s="13"/>
    </row>
    <row r="90" spans="1:19" x14ac:dyDescent="0.2">
      <c r="A90" s="10">
        <v>74</v>
      </c>
      <c r="B90" s="29" t="s">
        <v>219</v>
      </c>
      <c r="C90" s="30" t="s">
        <v>9</v>
      </c>
      <c r="D90" s="31"/>
      <c r="E90" s="22"/>
      <c r="F90" s="51">
        <v>5000</v>
      </c>
      <c r="G90" s="41">
        <f t="shared" si="11"/>
        <v>5000</v>
      </c>
      <c r="H90" s="42">
        <v>0</v>
      </c>
      <c r="I90" s="40">
        <f t="shared" si="12"/>
        <v>0</v>
      </c>
      <c r="J90" s="42">
        <v>0</v>
      </c>
      <c r="K90" s="40">
        <f t="shared" si="13"/>
        <v>0</v>
      </c>
      <c r="L90" s="42">
        <v>0</v>
      </c>
      <c r="M90" s="40">
        <f t="shared" si="14"/>
        <v>0</v>
      </c>
      <c r="N90" s="23">
        <v>5000</v>
      </c>
      <c r="O90" s="23">
        <v>1</v>
      </c>
      <c r="P90" s="32">
        <f t="shared" si="10"/>
        <v>5000</v>
      </c>
      <c r="Q90" s="52"/>
      <c r="R90" s="13"/>
      <c r="S90" s="13"/>
    </row>
    <row r="91" spans="1:19" x14ac:dyDescent="0.2">
      <c r="A91" s="10">
        <v>75</v>
      </c>
      <c r="B91" s="29" t="s">
        <v>220</v>
      </c>
      <c r="C91" s="30" t="s">
        <v>15</v>
      </c>
      <c r="D91" s="31"/>
      <c r="E91" s="22"/>
      <c r="F91" s="42">
        <v>3</v>
      </c>
      <c r="G91" s="41">
        <f t="shared" si="11"/>
        <v>2397</v>
      </c>
      <c r="H91" s="42">
        <v>0</v>
      </c>
      <c r="I91" s="40">
        <f t="shared" si="12"/>
        <v>0</v>
      </c>
      <c r="J91" s="42">
        <v>0</v>
      </c>
      <c r="K91" s="40">
        <f t="shared" si="13"/>
        <v>0</v>
      </c>
      <c r="L91" s="42">
        <v>0</v>
      </c>
      <c r="M91" s="40">
        <f t="shared" si="14"/>
        <v>0</v>
      </c>
      <c r="N91" s="23">
        <v>3</v>
      </c>
      <c r="O91" s="23">
        <v>799</v>
      </c>
      <c r="P91" s="32">
        <f t="shared" si="10"/>
        <v>2397</v>
      </c>
      <c r="Q91" s="52"/>
      <c r="R91" s="13"/>
      <c r="S91" s="13"/>
    </row>
    <row r="92" spans="1:19" x14ac:dyDescent="0.2">
      <c r="A92" s="10"/>
      <c r="B92" s="29"/>
      <c r="C92" s="30"/>
      <c r="D92" s="31"/>
      <c r="E92" s="22"/>
      <c r="F92" s="42"/>
      <c r="G92" s="22"/>
      <c r="H92" s="42"/>
      <c r="I92" s="22"/>
      <c r="J92" s="42"/>
      <c r="K92" s="22"/>
      <c r="L92" s="42"/>
      <c r="M92" s="22"/>
      <c r="N92" s="23"/>
      <c r="O92" s="23"/>
      <c r="P92" s="32"/>
      <c r="Q92" s="52"/>
      <c r="R92" s="13"/>
      <c r="S92" s="13"/>
    </row>
    <row r="93" spans="1:19" x14ac:dyDescent="0.2">
      <c r="A93" s="10"/>
      <c r="B93" s="29"/>
      <c r="C93" s="30"/>
      <c r="D93" s="31"/>
      <c r="E93" s="22"/>
      <c r="F93" s="42"/>
      <c r="G93" s="22"/>
      <c r="H93" s="42"/>
      <c r="I93" s="22"/>
      <c r="J93" s="42"/>
      <c r="K93" s="22"/>
      <c r="L93" s="42"/>
      <c r="M93" s="22"/>
      <c r="N93" s="23"/>
      <c r="O93" s="23"/>
      <c r="P93" s="32"/>
      <c r="Q93" s="52"/>
      <c r="R93" s="13"/>
      <c r="S93" s="13"/>
    </row>
    <row r="94" spans="1:19" x14ac:dyDescent="0.2">
      <c r="A94" s="30"/>
      <c r="B94" s="29"/>
      <c r="C94" s="30"/>
      <c r="D94" s="190"/>
      <c r="E94" s="33"/>
      <c r="F94" s="27"/>
      <c r="G94" s="33"/>
      <c r="H94" s="27"/>
      <c r="I94" s="33"/>
      <c r="J94" s="27"/>
      <c r="K94" s="33"/>
      <c r="L94" s="27"/>
      <c r="M94" s="33"/>
      <c r="N94" s="23"/>
      <c r="O94" s="23"/>
      <c r="P94" s="32"/>
      <c r="Q94" s="52"/>
      <c r="R94" s="13"/>
      <c r="S94" s="13"/>
    </row>
    <row r="95" spans="1:19" x14ac:dyDescent="0.2">
      <c r="A95" s="134"/>
      <c r="B95" s="191" t="s">
        <v>113</v>
      </c>
      <c r="C95" s="192"/>
      <c r="D95" s="136"/>
      <c r="E95" s="35"/>
      <c r="F95" s="44"/>
      <c r="G95" s="35"/>
      <c r="H95" s="44"/>
      <c r="I95" s="35"/>
      <c r="J95" s="44"/>
      <c r="K95" s="35"/>
      <c r="L95" s="44"/>
      <c r="M95" s="35"/>
      <c r="N95" s="35"/>
      <c r="O95" s="35"/>
      <c r="P95" s="36">
        <f>SUM(P5:P91)</f>
        <v>163652</v>
      </c>
      <c r="Q95" s="52"/>
      <c r="R95" s="13"/>
      <c r="S95" s="13"/>
    </row>
    <row r="96" spans="1:19" x14ac:dyDescent="0.2">
      <c r="A96" s="37"/>
      <c r="B96" s="37"/>
      <c r="C96" s="37"/>
      <c r="D96" s="37"/>
      <c r="E96" s="38"/>
      <c r="F96" s="45"/>
      <c r="G96" s="38"/>
      <c r="H96" s="45"/>
      <c r="I96" s="38"/>
      <c r="J96" s="45"/>
      <c r="K96" s="38"/>
      <c r="L96" s="45"/>
      <c r="M96" s="38"/>
      <c r="N96" s="38"/>
      <c r="O96" s="38"/>
      <c r="P96" s="39"/>
      <c r="Q96" s="13"/>
      <c r="R96" s="13"/>
      <c r="S96" s="13"/>
    </row>
    <row r="97" spans="1:19" x14ac:dyDescent="0.2">
      <c r="A97" s="37"/>
      <c r="B97" s="37"/>
      <c r="C97" s="37"/>
      <c r="D97" s="37"/>
      <c r="E97" s="38"/>
      <c r="F97" s="45"/>
      <c r="G97" s="38"/>
      <c r="H97" s="45"/>
      <c r="I97" s="38"/>
      <c r="J97" s="45"/>
      <c r="K97" s="38"/>
      <c r="L97" s="45"/>
      <c r="M97" s="38"/>
      <c r="N97" s="38"/>
      <c r="O97" s="38"/>
      <c r="P97" s="39"/>
      <c r="Q97" s="13"/>
      <c r="R97" s="13"/>
      <c r="S97" s="13"/>
    </row>
    <row r="98" spans="1:19" x14ac:dyDescent="0.2">
      <c r="A98" s="37"/>
      <c r="B98" s="37"/>
      <c r="C98" s="37"/>
      <c r="D98" s="37"/>
      <c r="E98" s="38"/>
      <c r="F98" s="45"/>
      <c r="G98" s="38"/>
      <c r="H98" s="45"/>
      <c r="I98" s="38"/>
      <c r="J98" s="45"/>
      <c r="K98" s="38"/>
      <c r="L98" s="45"/>
      <c r="M98" s="38"/>
      <c r="N98" s="38"/>
      <c r="O98" s="38"/>
      <c r="P98" s="39"/>
      <c r="Q98" s="13"/>
      <c r="R98" s="13"/>
      <c r="S98" s="13"/>
    </row>
    <row r="99" spans="1:19" x14ac:dyDescent="0.2">
      <c r="A99" s="37"/>
      <c r="B99" s="37"/>
      <c r="C99" s="37"/>
      <c r="D99" s="37"/>
      <c r="E99" s="38"/>
      <c r="F99" s="45"/>
      <c r="G99" s="38"/>
      <c r="H99" s="45"/>
      <c r="I99" s="38"/>
      <c r="J99" s="45"/>
      <c r="K99" s="38"/>
      <c r="L99" s="45"/>
      <c r="M99" s="38"/>
      <c r="N99" s="38"/>
      <c r="O99" s="38"/>
      <c r="P99" s="39"/>
      <c r="Q99" s="13"/>
      <c r="R99" s="13"/>
      <c r="S99" s="13"/>
    </row>
    <row r="100" spans="1:19" x14ac:dyDescent="0.2">
      <c r="A100" s="37"/>
      <c r="B100" s="37"/>
      <c r="C100" s="37"/>
      <c r="D100" s="37"/>
      <c r="E100" s="38"/>
      <c r="F100" s="45"/>
      <c r="G100" s="38"/>
      <c r="H100" s="45"/>
      <c r="I100" s="38"/>
      <c r="J100" s="45"/>
      <c r="K100" s="38"/>
      <c r="L100" s="45"/>
      <c r="M100" s="38"/>
      <c r="N100" s="38"/>
      <c r="O100" s="38"/>
      <c r="P100" s="39"/>
      <c r="Q100" s="13"/>
      <c r="R100" s="13"/>
      <c r="S100" s="13"/>
    </row>
    <row r="101" spans="1:19" x14ac:dyDescent="0.2">
      <c r="A101" s="37"/>
      <c r="B101" s="37"/>
      <c r="C101" s="37"/>
      <c r="D101" s="37"/>
      <c r="E101" s="38"/>
      <c r="F101" s="45"/>
      <c r="G101" s="38"/>
      <c r="H101" s="45"/>
      <c r="I101" s="38"/>
      <c r="J101" s="45"/>
      <c r="K101" s="38"/>
      <c r="L101" s="45"/>
      <c r="M101" s="38"/>
      <c r="N101" s="38"/>
      <c r="O101" s="38"/>
      <c r="P101" s="39"/>
      <c r="Q101" s="13"/>
      <c r="R101" s="13"/>
      <c r="S101" s="13"/>
    </row>
    <row r="102" spans="1:19" x14ac:dyDescent="0.2">
      <c r="A102" s="37"/>
      <c r="B102" s="37"/>
      <c r="C102" s="37"/>
      <c r="D102" s="37"/>
      <c r="E102" s="38"/>
      <c r="F102" s="45"/>
      <c r="G102" s="38"/>
      <c r="H102" s="45"/>
      <c r="I102" s="38"/>
      <c r="J102" s="45"/>
      <c r="K102" s="38"/>
      <c r="L102" s="45"/>
      <c r="M102" s="38"/>
      <c r="N102" s="38"/>
      <c r="O102" s="38"/>
      <c r="P102" s="39"/>
      <c r="Q102" s="13"/>
      <c r="R102" s="13"/>
      <c r="S102" s="13"/>
    </row>
    <row r="103" spans="1:19" x14ac:dyDescent="0.2">
      <c r="A103" s="37"/>
      <c r="B103" s="37"/>
      <c r="C103" s="37"/>
      <c r="D103" s="37"/>
      <c r="E103" s="38"/>
      <c r="F103" s="45"/>
      <c r="G103" s="38"/>
      <c r="H103" s="45"/>
      <c r="I103" s="38"/>
      <c r="J103" s="45"/>
      <c r="K103" s="38"/>
      <c r="L103" s="45"/>
      <c r="M103" s="38"/>
      <c r="N103" s="38"/>
      <c r="O103" s="38"/>
      <c r="P103" s="39"/>
      <c r="Q103" s="13"/>
      <c r="R103" s="13"/>
      <c r="S103" s="13"/>
    </row>
    <row r="104" spans="1:19" x14ac:dyDescent="0.2">
      <c r="A104" s="37"/>
      <c r="B104" s="37"/>
      <c r="C104" s="37"/>
      <c r="D104" s="37"/>
      <c r="E104" s="38"/>
      <c r="F104" s="45"/>
      <c r="G104" s="38"/>
      <c r="H104" s="45"/>
      <c r="I104" s="38"/>
      <c r="J104" s="45"/>
      <c r="K104" s="38"/>
      <c r="L104" s="45"/>
      <c r="M104" s="38"/>
      <c r="N104" s="38"/>
      <c r="O104" s="38"/>
      <c r="P104" s="39"/>
      <c r="Q104" s="13"/>
      <c r="R104" s="13"/>
      <c r="S104" s="13"/>
    </row>
    <row r="105" spans="1:19" x14ac:dyDescent="0.2">
      <c r="A105" s="37"/>
      <c r="B105" s="37"/>
      <c r="C105" s="37"/>
      <c r="D105" s="37"/>
      <c r="E105" s="38"/>
      <c r="F105" s="45"/>
      <c r="G105" s="38"/>
      <c r="H105" s="45"/>
      <c r="I105" s="38"/>
      <c r="J105" s="45"/>
      <c r="K105" s="38"/>
      <c r="L105" s="45"/>
      <c r="M105" s="38"/>
      <c r="N105" s="38"/>
      <c r="O105" s="38"/>
      <c r="P105" s="39"/>
      <c r="Q105" s="13"/>
      <c r="R105" s="13"/>
      <c r="S105" s="13"/>
    </row>
    <row r="106" spans="1:19" x14ac:dyDescent="0.2">
      <c r="A106" s="37"/>
      <c r="B106" s="37"/>
      <c r="C106" s="37"/>
      <c r="D106" s="37"/>
      <c r="E106" s="38"/>
      <c r="F106" s="45"/>
      <c r="G106" s="38"/>
      <c r="H106" s="45"/>
      <c r="I106" s="38"/>
      <c r="J106" s="45"/>
      <c r="K106" s="38"/>
      <c r="L106" s="45"/>
      <c r="M106" s="38"/>
      <c r="N106" s="38"/>
      <c r="O106" s="38"/>
      <c r="P106" s="39"/>
      <c r="Q106" s="13"/>
      <c r="R106" s="13"/>
      <c r="S106" s="13"/>
    </row>
    <row r="107" spans="1:19" x14ac:dyDescent="0.2">
      <c r="A107" s="37"/>
      <c r="B107" s="37"/>
      <c r="C107" s="37"/>
      <c r="D107" s="37"/>
      <c r="E107" s="38"/>
      <c r="F107" s="45"/>
      <c r="G107" s="38"/>
      <c r="H107" s="45"/>
      <c r="I107" s="38"/>
      <c r="J107" s="45"/>
      <c r="K107" s="38"/>
      <c r="L107" s="45"/>
      <c r="M107" s="38"/>
      <c r="N107" s="38"/>
      <c r="O107" s="38"/>
      <c r="P107" s="39"/>
      <c r="Q107" s="13"/>
      <c r="R107" s="13"/>
      <c r="S107" s="13"/>
    </row>
    <row r="108" spans="1:19" x14ac:dyDescent="0.2">
      <c r="A108" s="37"/>
      <c r="B108" s="37"/>
      <c r="C108" s="37"/>
      <c r="D108" s="37"/>
      <c r="E108" s="38"/>
      <c r="F108" s="45"/>
      <c r="G108" s="38"/>
      <c r="H108" s="45"/>
      <c r="I108" s="38"/>
      <c r="J108" s="45"/>
      <c r="K108" s="38"/>
      <c r="L108" s="45"/>
      <c r="M108" s="38"/>
      <c r="N108" s="38"/>
      <c r="O108" s="38"/>
      <c r="P108" s="39"/>
      <c r="Q108" s="13"/>
      <c r="R108" s="13"/>
      <c r="S108" s="13"/>
    </row>
    <row r="109" spans="1:19" x14ac:dyDescent="0.2">
      <c r="A109" s="13"/>
      <c r="B109" s="13"/>
      <c r="C109" s="13"/>
      <c r="D109" s="13"/>
      <c r="E109" s="13"/>
      <c r="F109" s="46"/>
      <c r="G109" s="13"/>
      <c r="H109" s="46"/>
      <c r="I109" s="13"/>
      <c r="J109" s="46"/>
      <c r="K109" s="13"/>
      <c r="L109" s="46"/>
      <c r="M109" s="13"/>
      <c r="N109" s="13"/>
      <c r="O109" s="13"/>
      <c r="P109" s="13"/>
      <c r="Q109" s="37"/>
      <c r="R109" s="13"/>
      <c r="S109" s="13"/>
    </row>
    <row r="110" spans="1:19" x14ac:dyDescent="0.2">
      <c r="A110" s="14"/>
      <c r="B110" s="14"/>
      <c r="C110" s="14"/>
      <c r="D110" s="14"/>
      <c r="E110" s="14"/>
      <c r="F110" s="47"/>
      <c r="G110" s="14"/>
      <c r="H110" s="47"/>
      <c r="I110" s="14"/>
      <c r="J110" s="47"/>
      <c r="K110" s="14"/>
      <c r="L110" s="47"/>
      <c r="M110" s="14"/>
      <c r="N110" s="14"/>
      <c r="O110" s="14"/>
      <c r="P110" s="14"/>
      <c r="Q110" s="13"/>
      <c r="R110" s="13"/>
      <c r="S110" s="13"/>
    </row>
    <row r="111" spans="1:19" x14ac:dyDescent="0.2">
      <c r="A111" s="14"/>
      <c r="B111" s="14"/>
      <c r="C111" s="14"/>
      <c r="D111" s="14"/>
      <c r="E111" s="14"/>
      <c r="F111" s="47"/>
      <c r="G111" s="14"/>
      <c r="H111" s="47"/>
      <c r="I111" s="14"/>
      <c r="J111" s="47"/>
      <c r="K111" s="14"/>
      <c r="L111" s="47"/>
      <c r="M111" s="14"/>
      <c r="N111" s="14"/>
      <c r="O111" s="14"/>
      <c r="P111" s="14"/>
      <c r="Q111" s="13"/>
      <c r="R111" s="13"/>
      <c r="S111" s="13"/>
    </row>
    <row r="112" spans="1:19" x14ac:dyDescent="0.2">
      <c r="A112" s="14"/>
      <c r="B112" s="14"/>
      <c r="C112" s="14"/>
      <c r="D112" s="14"/>
      <c r="E112" s="14"/>
      <c r="F112" s="47"/>
      <c r="G112" s="14"/>
      <c r="H112" s="47"/>
      <c r="I112" s="14"/>
      <c r="J112" s="47"/>
      <c r="K112" s="14"/>
      <c r="L112" s="47"/>
      <c r="M112" s="14"/>
      <c r="N112" s="14"/>
      <c r="O112" s="14"/>
      <c r="P112" s="14"/>
      <c r="Q112" s="13"/>
      <c r="R112" s="13"/>
      <c r="S112" s="13"/>
    </row>
    <row r="113" spans="1:19" x14ac:dyDescent="0.2">
      <c r="A113" s="14"/>
      <c r="B113" s="14"/>
      <c r="C113" s="14"/>
      <c r="D113" s="14"/>
      <c r="E113" s="14"/>
      <c r="F113" s="47"/>
      <c r="G113" s="14"/>
      <c r="H113" s="47"/>
      <c r="I113" s="14"/>
      <c r="J113" s="47"/>
      <c r="K113" s="14"/>
      <c r="L113" s="47"/>
      <c r="M113" s="14"/>
      <c r="N113" s="14"/>
      <c r="O113" s="14"/>
      <c r="P113" s="14"/>
      <c r="Q113" s="13"/>
      <c r="R113" s="13"/>
      <c r="S113" s="13"/>
    </row>
    <row r="114" spans="1:19" x14ac:dyDescent="0.2">
      <c r="A114" s="14"/>
      <c r="B114" s="14"/>
      <c r="C114" s="14"/>
      <c r="D114" s="14"/>
      <c r="E114" s="14"/>
      <c r="F114" s="47"/>
      <c r="G114" s="14"/>
      <c r="H114" s="47"/>
      <c r="I114" s="14"/>
      <c r="J114" s="47"/>
      <c r="K114" s="14"/>
      <c r="L114" s="47"/>
      <c r="M114" s="14"/>
      <c r="N114" s="14"/>
      <c r="O114" s="14"/>
      <c r="P114" s="14"/>
      <c r="Q114" s="13"/>
      <c r="R114" s="13"/>
      <c r="S114" s="13"/>
    </row>
    <row r="115" spans="1:19" x14ac:dyDescent="0.2">
      <c r="A115" s="14"/>
      <c r="B115" s="14"/>
      <c r="C115" s="14"/>
      <c r="D115" s="14"/>
      <c r="E115" s="14"/>
      <c r="F115" s="47"/>
      <c r="G115" s="14"/>
      <c r="H115" s="47"/>
      <c r="I115" s="14"/>
      <c r="J115" s="47"/>
      <c r="K115" s="14"/>
      <c r="L115" s="47"/>
      <c r="M115" s="14"/>
      <c r="N115" s="14"/>
      <c r="O115" s="14"/>
      <c r="P115" s="14"/>
      <c r="Q115" s="13"/>
      <c r="R115" s="13"/>
      <c r="S115" s="13"/>
    </row>
    <row r="116" spans="1:19" x14ac:dyDescent="0.2">
      <c r="Q116" s="18"/>
      <c r="R116" s="18"/>
      <c r="S116" s="18"/>
    </row>
    <row r="117" spans="1:19" x14ac:dyDescent="0.2">
      <c r="Q117" s="13"/>
      <c r="R117" s="13"/>
      <c r="S117" s="13"/>
    </row>
    <row r="118" spans="1:19" x14ac:dyDescent="0.2">
      <c r="Q118" s="13"/>
      <c r="R118" s="13"/>
      <c r="S118" s="13"/>
    </row>
    <row r="119" spans="1:19" x14ac:dyDescent="0.2">
      <c r="Q119" s="13"/>
      <c r="R119" s="13"/>
      <c r="S119" s="13"/>
    </row>
    <row r="120" spans="1:19" x14ac:dyDescent="0.2">
      <c r="Q120" s="13"/>
      <c r="R120" s="13"/>
      <c r="S120" s="13"/>
    </row>
    <row r="121" spans="1:19" x14ac:dyDescent="0.2">
      <c r="Q121" s="13"/>
      <c r="R121" s="13"/>
      <c r="S121" s="13"/>
    </row>
    <row r="122" spans="1:19" x14ac:dyDescent="0.2">
      <c r="Q122" s="13"/>
      <c r="R122" s="13"/>
      <c r="S122" s="13"/>
    </row>
    <row r="123" spans="1:19" x14ac:dyDescent="0.2">
      <c r="Q123" s="13"/>
      <c r="R123" s="13"/>
      <c r="S123" s="13"/>
    </row>
    <row r="124" spans="1:19" x14ac:dyDescent="0.2">
      <c r="Q124" s="13"/>
      <c r="R124" s="13"/>
      <c r="S124" s="13"/>
    </row>
    <row r="125" spans="1:19" x14ac:dyDescent="0.2">
      <c r="Q125" s="13"/>
      <c r="R125" s="13"/>
      <c r="S125" s="13"/>
    </row>
    <row r="126" spans="1:19" x14ac:dyDescent="0.2">
      <c r="Q126" s="13"/>
      <c r="R126" s="13"/>
      <c r="S126" s="13"/>
    </row>
    <row r="127" spans="1:19" x14ac:dyDescent="0.2">
      <c r="Q127" s="13"/>
      <c r="R127" s="13"/>
      <c r="S127" s="13"/>
    </row>
    <row r="128" spans="1:19" x14ac:dyDescent="0.2">
      <c r="Q128" s="13"/>
      <c r="R128" s="13"/>
      <c r="S128" s="13"/>
    </row>
    <row r="129" spans="17:19" x14ac:dyDescent="0.2">
      <c r="Q129" s="13"/>
      <c r="R129" s="13"/>
      <c r="S129" s="13"/>
    </row>
    <row r="130" spans="17:19" x14ac:dyDescent="0.2">
      <c r="Q130" s="13"/>
      <c r="R130" s="13"/>
      <c r="S130" s="13"/>
    </row>
    <row r="131" spans="17:19" x14ac:dyDescent="0.2">
      <c r="Q131" s="13"/>
      <c r="R131" s="13"/>
      <c r="S131" s="13"/>
    </row>
    <row r="132" spans="17:19" x14ac:dyDescent="0.2">
      <c r="Q132" s="13"/>
      <c r="R132" s="13"/>
      <c r="S132" s="13"/>
    </row>
    <row r="133" spans="17:19" x14ac:dyDescent="0.2">
      <c r="Q133" s="13"/>
      <c r="R133" s="13"/>
      <c r="S133" s="13"/>
    </row>
    <row r="134" spans="17:19" x14ac:dyDescent="0.2">
      <c r="Q134" s="13"/>
      <c r="R134" s="13"/>
      <c r="S134" s="13"/>
    </row>
    <row r="135" spans="17:19" x14ac:dyDescent="0.2">
      <c r="Q135" s="13"/>
      <c r="R135" s="13"/>
      <c r="S135" s="13"/>
    </row>
    <row r="136" spans="17:19" x14ac:dyDescent="0.2">
      <c r="Q136" s="13"/>
      <c r="R136" s="13"/>
      <c r="S136" s="13"/>
    </row>
    <row r="137" spans="17:19" x14ac:dyDescent="0.2">
      <c r="Q137" s="13"/>
      <c r="R137" s="13"/>
      <c r="S137" s="13"/>
    </row>
    <row r="138" spans="17:19" x14ac:dyDescent="0.2">
      <c r="Q138" s="13"/>
      <c r="R138" s="13"/>
      <c r="S138" s="13"/>
    </row>
    <row r="139" spans="17:19" x14ac:dyDescent="0.2">
      <c r="Q139" s="13"/>
      <c r="R139" s="13"/>
      <c r="S139" s="13"/>
    </row>
    <row r="140" spans="17:19" x14ac:dyDescent="0.2">
      <c r="Q140" s="13"/>
      <c r="R140" s="13"/>
      <c r="S140" s="13"/>
    </row>
  </sheetData>
  <sheetProtection algorithmName="SHA-512" hashValue="o/TzK+zKeThYMJB/sipurdGTw+RhYwE+sYpPmFQUZoiQM+gQANu/vsupGlMOoS9mm4XmbFRPIytTfI2psWw1Bw==" saltValue="TOROakK03N0rsVLuH0udTA==" spinCount="100000" sheet="1" objects="1" scenarios="1"/>
  <mergeCells count="52">
    <mergeCell ref="P27:P29"/>
    <mergeCell ref="Q27:Q29"/>
    <mergeCell ref="F28:G28"/>
    <mergeCell ref="H28:I28"/>
    <mergeCell ref="J28:K28"/>
    <mergeCell ref="L28:M28"/>
    <mergeCell ref="B27:B29"/>
    <mergeCell ref="C27:C29"/>
    <mergeCell ref="F27:M27"/>
    <mergeCell ref="N27:N29"/>
    <mergeCell ref="O27:O29"/>
    <mergeCell ref="F75:M75"/>
    <mergeCell ref="N75:N77"/>
    <mergeCell ref="O75:O77"/>
    <mergeCell ref="P75:P77"/>
    <mergeCell ref="Q75:Q77"/>
    <mergeCell ref="F76:G76"/>
    <mergeCell ref="H76:I76"/>
    <mergeCell ref="J76:K76"/>
    <mergeCell ref="L76:M76"/>
    <mergeCell ref="Q2:Q4"/>
    <mergeCell ref="A50:P50"/>
    <mergeCell ref="A51:A53"/>
    <mergeCell ref="B51:B53"/>
    <mergeCell ref="C51:C53"/>
    <mergeCell ref="F51:M51"/>
    <mergeCell ref="N51:N53"/>
    <mergeCell ref="O51:O53"/>
    <mergeCell ref="P51:P53"/>
    <mergeCell ref="Q51:Q53"/>
    <mergeCell ref="F52:G52"/>
    <mergeCell ref="H52:I52"/>
    <mergeCell ref="J52:K52"/>
    <mergeCell ref="L52:M52"/>
    <mergeCell ref="A26:P26"/>
    <mergeCell ref="A27:A29"/>
    <mergeCell ref="A74:P74"/>
    <mergeCell ref="A75:A77"/>
    <mergeCell ref="B75:B77"/>
    <mergeCell ref="A1:P1"/>
    <mergeCell ref="F3:G3"/>
    <mergeCell ref="H3:I3"/>
    <mergeCell ref="J3:K3"/>
    <mergeCell ref="L3:M3"/>
    <mergeCell ref="F2:M2"/>
    <mergeCell ref="A2:A4"/>
    <mergeCell ref="B2:B4"/>
    <mergeCell ref="C2:C4"/>
    <mergeCell ref="N2:N4"/>
    <mergeCell ref="O2:O4"/>
    <mergeCell ref="P2:P4"/>
    <mergeCell ref="C75:C77"/>
  </mergeCells>
  <pageMargins left="0.59055118110236227" right="0.19685039370078741" top="0.39370078740157483" bottom="0.19685039370078741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3"/>
  <sheetViews>
    <sheetView topLeftCell="A20" zoomScale="120" zoomScaleNormal="120" workbookViewId="0">
      <selection activeCell="B27" sqref="B27:B29"/>
    </sheetView>
  </sheetViews>
  <sheetFormatPr defaultRowHeight="21.75" x14ac:dyDescent="0.5"/>
  <cols>
    <col min="1" max="1" width="3.875" style="83" customWidth="1"/>
    <col min="2" max="2" width="24.375" style="54" customWidth="1"/>
    <col min="3" max="3" width="5.875" style="54" customWidth="1"/>
    <col min="4" max="4" width="11.125" style="54" hidden="1" customWidth="1"/>
    <col min="5" max="5" width="12" style="54" hidden="1" customWidth="1"/>
    <col min="6" max="6" width="5.125" style="54" customWidth="1"/>
    <col min="7" max="7" width="9.125" style="54" customWidth="1"/>
    <col min="8" max="8" width="5.75" style="54" customWidth="1"/>
    <col min="9" max="9" width="9.125" style="54" customWidth="1"/>
    <col min="10" max="10" width="5.75" style="54" customWidth="1"/>
    <col min="11" max="11" width="8.25" style="54" customWidth="1"/>
    <col min="12" max="12" width="5" style="54" customWidth="1"/>
    <col min="13" max="13" width="8" style="54" customWidth="1"/>
    <col min="14" max="14" width="7.125" style="54" customWidth="1"/>
    <col min="15" max="15" width="8.25" style="54" customWidth="1"/>
    <col min="16" max="16" width="12.375" style="54" customWidth="1"/>
    <col min="17" max="16384" width="9" style="54"/>
  </cols>
  <sheetData>
    <row r="1" spans="1:19" s="84" customFormat="1" ht="27" customHeight="1" x14ac:dyDescent="0.55000000000000004">
      <c r="A1" s="210" t="s">
        <v>244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3"/>
      <c r="R1" s="3"/>
      <c r="S1" s="3"/>
    </row>
    <row r="2" spans="1:19" s="16" customFormat="1" x14ac:dyDescent="0.2">
      <c r="A2" s="200" t="s">
        <v>233</v>
      </c>
      <c r="B2" s="200" t="s">
        <v>1</v>
      </c>
      <c r="C2" s="200" t="s">
        <v>234</v>
      </c>
      <c r="D2" s="34" t="s">
        <v>68</v>
      </c>
      <c r="E2" s="17" t="s">
        <v>67</v>
      </c>
      <c r="F2" s="203" t="s">
        <v>235</v>
      </c>
      <c r="G2" s="205"/>
      <c r="H2" s="205"/>
      <c r="I2" s="205"/>
      <c r="J2" s="205"/>
      <c r="K2" s="205"/>
      <c r="L2" s="205"/>
      <c r="M2" s="204"/>
      <c r="N2" s="206" t="s">
        <v>242</v>
      </c>
      <c r="O2" s="206" t="s">
        <v>3</v>
      </c>
      <c r="P2" s="206" t="s">
        <v>44</v>
      </c>
      <c r="Q2" s="200" t="s">
        <v>236</v>
      </c>
      <c r="R2" s="18" t="s">
        <v>238</v>
      </c>
      <c r="S2" s="18" t="s">
        <v>240</v>
      </c>
    </row>
    <row r="3" spans="1:19" s="16" customFormat="1" x14ac:dyDescent="0.2">
      <c r="A3" s="201"/>
      <c r="B3" s="201"/>
      <c r="C3" s="201"/>
      <c r="D3" s="34"/>
      <c r="E3" s="17"/>
      <c r="F3" s="203" t="s">
        <v>239</v>
      </c>
      <c r="G3" s="204"/>
      <c r="H3" s="203" t="s">
        <v>239</v>
      </c>
      <c r="I3" s="204"/>
      <c r="J3" s="203" t="s">
        <v>239</v>
      </c>
      <c r="K3" s="204"/>
      <c r="L3" s="203" t="s">
        <v>239</v>
      </c>
      <c r="M3" s="204"/>
      <c r="N3" s="207"/>
      <c r="O3" s="207"/>
      <c r="P3" s="207"/>
      <c r="Q3" s="201"/>
      <c r="R3" s="18"/>
      <c r="S3" s="18"/>
    </row>
    <row r="4" spans="1:19" s="16" customFormat="1" x14ac:dyDescent="0.2">
      <c r="A4" s="202"/>
      <c r="B4" s="202"/>
      <c r="C4" s="202"/>
      <c r="D4" s="34"/>
      <c r="E4" s="17"/>
      <c r="F4" s="22" t="s">
        <v>237</v>
      </c>
      <c r="G4" s="22" t="s">
        <v>238</v>
      </c>
      <c r="H4" s="22" t="s">
        <v>237</v>
      </c>
      <c r="I4" s="22" t="s">
        <v>238</v>
      </c>
      <c r="J4" s="22" t="s">
        <v>237</v>
      </c>
      <c r="K4" s="22" t="s">
        <v>238</v>
      </c>
      <c r="L4" s="22" t="s">
        <v>237</v>
      </c>
      <c r="M4" s="22" t="s">
        <v>238</v>
      </c>
      <c r="N4" s="208"/>
      <c r="O4" s="208"/>
      <c r="P4" s="208"/>
      <c r="Q4" s="202"/>
      <c r="R4" s="18"/>
      <c r="S4" s="18"/>
    </row>
    <row r="5" spans="1:19" x14ac:dyDescent="0.5">
      <c r="A5" s="57">
        <v>1</v>
      </c>
      <c r="B5" s="58" t="s">
        <v>49</v>
      </c>
      <c r="C5" s="59" t="s">
        <v>14</v>
      </c>
      <c r="D5" s="60">
        <v>6</v>
      </c>
      <c r="E5" s="60">
        <v>9</v>
      </c>
      <c r="F5" s="60">
        <v>2</v>
      </c>
      <c r="G5" s="85">
        <f>F5*O5</f>
        <v>60</v>
      </c>
      <c r="H5" s="60">
        <v>2</v>
      </c>
      <c r="I5" s="85">
        <f>H5*O5</f>
        <v>60</v>
      </c>
      <c r="J5" s="60">
        <v>2</v>
      </c>
      <c r="K5" s="85">
        <f>J5*O5</f>
        <v>60</v>
      </c>
      <c r="L5" s="60">
        <v>2</v>
      </c>
      <c r="M5" s="85">
        <f>L5*O5</f>
        <v>60</v>
      </c>
      <c r="N5" s="60">
        <v>8</v>
      </c>
      <c r="O5" s="61">
        <v>30</v>
      </c>
      <c r="P5" s="62">
        <f t="shared" ref="P5:P39" si="0">SUM(N5*O5)</f>
        <v>240</v>
      </c>
      <c r="Q5" s="87"/>
      <c r="R5" s="4"/>
      <c r="S5" s="4"/>
    </row>
    <row r="6" spans="1:19" x14ac:dyDescent="0.5">
      <c r="A6" s="63">
        <v>2</v>
      </c>
      <c r="B6" s="8" t="s">
        <v>114</v>
      </c>
      <c r="C6" s="20" t="s">
        <v>14</v>
      </c>
      <c r="D6" s="60">
        <v>35</v>
      </c>
      <c r="E6" s="60">
        <v>24</v>
      </c>
      <c r="F6" s="60">
        <v>2</v>
      </c>
      <c r="G6" s="85">
        <f t="shared" ref="G6:G61" si="1">F6*O6</f>
        <v>70</v>
      </c>
      <c r="H6" s="60">
        <v>2</v>
      </c>
      <c r="I6" s="85">
        <f t="shared" ref="I6:I61" si="2">H6*O6</f>
        <v>70</v>
      </c>
      <c r="J6" s="60">
        <v>2</v>
      </c>
      <c r="K6" s="85">
        <f t="shared" ref="K6:K61" si="3">J6*O6</f>
        <v>70</v>
      </c>
      <c r="L6" s="60">
        <v>2</v>
      </c>
      <c r="M6" s="85">
        <f t="shared" ref="M6:M61" si="4">L6*O6</f>
        <v>70</v>
      </c>
      <c r="N6" s="60">
        <v>8</v>
      </c>
      <c r="O6" s="28">
        <v>35</v>
      </c>
      <c r="P6" s="64">
        <f t="shared" si="0"/>
        <v>280</v>
      </c>
      <c r="Q6" s="87"/>
      <c r="R6" s="4"/>
      <c r="S6" s="4"/>
    </row>
    <row r="7" spans="1:19" x14ac:dyDescent="0.5">
      <c r="A7" s="63">
        <v>3</v>
      </c>
      <c r="B7" s="8" t="s">
        <v>115</v>
      </c>
      <c r="C7" s="19" t="s">
        <v>7</v>
      </c>
      <c r="D7" s="65">
        <v>1070</v>
      </c>
      <c r="E7" s="60">
        <v>0</v>
      </c>
      <c r="F7" s="60">
        <v>230</v>
      </c>
      <c r="G7" s="85">
        <f t="shared" si="1"/>
        <v>7187.5</v>
      </c>
      <c r="H7" s="60">
        <v>230</v>
      </c>
      <c r="I7" s="85">
        <f t="shared" si="2"/>
        <v>7187.5</v>
      </c>
      <c r="J7" s="60">
        <v>230</v>
      </c>
      <c r="K7" s="85">
        <f t="shared" si="3"/>
        <v>7187.5</v>
      </c>
      <c r="L7" s="60">
        <v>213</v>
      </c>
      <c r="M7" s="85">
        <f t="shared" si="4"/>
        <v>6656.25</v>
      </c>
      <c r="N7" s="65">
        <v>913</v>
      </c>
      <c r="O7" s="28">
        <v>31.25</v>
      </c>
      <c r="P7" s="64">
        <f t="shared" si="0"/>
        <v>28531.25</v>
      </c>
      <c r="Q7" s="87"/>
      <c r="R7" s="4"/>
      <c r="S7" s="4"/>
    </row>
    <row r="8" spans="1:19" x14ac:dyDescent="0.5">
      <c r="A8" s="63">
        <v>4</v>
      </c>
      <c r="B8" s="66" t="s">
        <v>116</v>
      </c>
      <c r="C8" s="19" t="s">
        <v>46</v>
      </c>
      <c r="D8" s="60">
        <v>42</v>
      </c>
      <c r="E8" s="60">
        <v>4</v>
      </c>
      <c r="F8" s="60">
        <v>20</v>
      </c>
      <c r="G8" s="85">
        <f t="shared" si="1"/>
        <v>880</v>
      </c>
      <c r="H8" s="60">
        <v>20</v>
      </c>
      <c r="I8" s="85">
        <f t="shared" si="2"/>
        <v>880</v>
      </c>
      <c r="J8" s="60">
        <v>20</v>
      </c>
      <c r="K8" s="85">
        <f t="shared" si="3"/>
        <v>880</v>
      </c>
      <c r="L8" s="60">
        <v>17</v>
      </c>
      <c r="M8" s="85">
        <f t="shared" si="4"/>
        <v>748</v>
      </c>
      <c r="N8" s="60">
        <v>57</v>
      </c>
      <c r="O8" s="28">
        <v>44</v>
      </c>
      <c r="P8" s="64">
        <f t="shared" si="0"/>
        <v>2508</v>
      </c>
      <c r="Q8" s="87"/>
      <c r="R8" s="4"/>
      <c r="S8" s="4"/>
    </row>
    <row r="9" spans="1:19" x14ac:dyDescent="0.5">
      <c r="A9" s="63">
        <v>5</v>
      </c>
      <c r="B9" s="8" t="s">
        <v>50</v>
      </c>
      <c r="C9" s="20" t="s">
        <v>14</v>
      </c>
      <c r="D9" s="60">
        <v>0</v>
      </c>
      <c r="E9" s="60">
        <v>0</v>
      </c>
      <c r="F9" s="60">
        <v>2</v>
      </c>
      <c r="G9" s="85">
        <f t="shared" si="1"/>
        <v>24</v>
      </c>
      <c r="H9" s="60">
        <v>2</v>
      </c>
      <c r="I9" s="85">
        <f t="shared" si="2"/>
        <v>24</v>
      </c>
      <c r="J9" s="60">
        <v>1</v>
      </c>
      <c r="K9" s="85">
        <f t="shared" si="3"/>
        <v>12</v>
      </c>
      <c r="L9" s="60">
        <v>1</v>
      </c>
      <c r="M9" s="85">
        <f t="shared" si="4"/>
        <v>12</v>
      </c>
      <c r="N9" s="60">
        <v>6</v>
      </c>
      <c r="O9" s="21">
        <v>12</v>
      </c>
      <c r="P9" s="64">
        <f t="shared" si="0"/>
        <v>72</v>
      </c>
      <c r="Q9" s="87"/>
      <c r="R9" s="4"/>
      <c r="S9" s="4"/>
    </row>
    <row r="10" spans="1:19" x14ac:dyDescent="0.5">
      <c r="A10" s="63">
        <v>6</v>
      </c>
      <c r="B10" s="8" t="s">
        <v>117</v>
      </c>
      <c r="C10" s="20" t="s">
        <v>24</v>
      </c>
      <c r="D10" s="67">
        <v>0</v>
      </c>
      <c r="E10" s="60">
        <v>0</v>
      </c>
      <c r="F10" s="60">
        <v>25</v>
      </c>
      <c r="G10" s="85">
        <f t="shared" si="1"/>
        <v>625</v>
      </c>
      <c r="H10" s="60">
        <v>25</v>
      </c>
      <c r="I10" s="85">
        <f t="shared" si="2"/>
        <v>625</v>
      </c>
      <c r="J10" s="60">
        <v>25</v>
      </c>
      <c r="K10" s="85">
        <f t="shared" si="3"/>
        <v>625</v>
      </c>
      <c r="L10" s="60">
        <v>25</v>
      </c>
      <c r="M10" s="85">
        <f t="shared" si="4"/>
        <v>625</v>
      </c>
      <c r="N10" s="60">
        <v>100</v>
      </c>
      <c r="O10" s="21">
        <v>25</v>
      </c>
      <c r="P10" s="68">
        <f t="shared" si="0"/>
        <v>2500</v>
      </c>
      <c r="Q10" s="87"/>
      <c r="R10" s="4"/>
      <c r="S10" s="4"/>
    </row>
    <row r="11" spans="1:19" x14ac:dyDescent="0.5">
      <c r="A11" s="63">
        <v>7</v>
      </c>
      <c r="B11" s="8" t="s">
        <v>118</v>
      </c>
      <c r="C11" s="20" t="s">
        <v>46</v>
      </c>
      <c r="D11" s="60">
        <v>6</v>
      </c>
      <c r="E11" s="60">
        <v>4</v>
      </c>
      <c r="F11" s="60">
        <v>10</v>
      </c>
      <c r="G11" s="85">
        <f t="shared" si="1"/>
        <v>360</v>
      </c>
      <c r="H11" s="60">
        <v>10</v>
      </c>
      <c r="I11" s="85">
        <f t="shared" si="2"/>
        <v>360</v>
      </c>
      <c r="J11" s="60">
        <v>10</v>
      </c>
      <c r="K11" s="85">
        <f t="shared" si="3"/>
        <v>360</v>
      </c>
      <c r="L11" s="60">
        <v>8</v>
      </c>
      <c r="M11" s="85">
        <f t="shared" si="4"/>
        <v>288</v>
      </c>
      <c r="N11" s="60">
        <v>38</v>
      </c>
      <c r="O11" s="21">
        <v>36</v>
      </c>
      <c r="P11" s="62">
        <f t="shared" si="0"/>
        <v>1368</v>
      </c>
      <c r="Q11" s="87"/>
      <c r="R11" s="4"/>
      <c r="S11" s="4"/>
    </row>
    <row r="12" spans="1:19" x14ac:dyDescent="0.5">
      <c r="A12" s="63">
        <v>8</v>
      </c>
      <c r="B12" s="8" t="s">
        <v>119</v>
      </c>
      <c r="C12" s="20" t="s">
        <v>46</v>
      </c>
      <c r="D12" s="60">
        <v>0</v>
      </c>
      <c r="E12" s="60">
        <v>0</v>
      </c>
      <c r="F12" s="60">
        <v>20</v>
      </c>
      <c r="G12" s="85">
        <f t="shared" si="1"/>
        <v>720</v>
      </c>
      <c r="H12" s="60">
        <v>20</v>
      </c>
      <c r="I12" s="85">
        <f t="shared" si="2"/>
        <v>720</v>
      </c>
      <c r="J12" s="60">
        <v>20</v>
      </c>
      <c r="K12" s="85">
        <f t="shared" si="3"/>
        <v>720</v>
      </c>
      <c r="L12" s="60">
        <v>18</v>
      </c>
      <c r="M12" s="85">
        <f t="shared" si="4"/>
        <v>648</v>
      </c>
      <c r="N12" s="60">
        <v>78</v>
      </c>
      <c r="O12" s="21">
        <v>36</v>
      </c>
      <c r="P12" s="62">
        <f t="shared" si="0"/>
        <v>2808</v>
      </c>
      <c r="Q12" s="87"/>
      <c r="R12" s="4"/>
      <c r="S12" s="4"/>
    </row>
    <row r="13" spans="1:19" x14ac:dyDescent="0.5">
      <c r="A13" s="63">
        <v>9</v>
      </c>
      <c r="B13" s="8" t="s">
        <v>120</v>
      </c>
      <c r="C13" s="20" t="s">
        <v>46</v>
      </c>
      <c r="D13" s="60">
        <v>0</v>
      </c>
      <c r="E13" s="60">
        <v>0</v>
      </c>
      <c r="F13" s="60">
        <v>20</v>
      </c>
      <c r="G13" s="85">
        <f t="shared" si="1"/>
        <v>560</v>
      </c>
      <c r="H13" s="60">
        <v>20</v>
      </c>
      <c r="I13" s="85">
        <f t="shared" si="2"/>
        <v>560</v>
      </c>
      <c r="J13" s="60">
        <v>20</v>
      </c>
      <c r="K13" s="85">
        <f t="shared" si="3"/>
        <v>560</v>
      </c>
      <c r="L13" s="60">
        <v>11</v>
      </c>
      <c r="M13" s="85">
        <f t="shared" si="4"/>
        <v>308</v>
      </c>
      <c r="N13" s="60">
        <v>71</v>
      </c>
      <c r="O13" s="21">
        <v>28</v>
      </c>
      <c r="P13" s="64">
        <f t="shared" si="0"/>
        <v>1988</v>
      </c>
      <c r="Q13" s="87"/>
      <c r="R13" s="4"/>
      <c r="S13" s="4"/>
    </row>
    <row r="14" spans="1:19" x14ac:dyDescent="0.5">
      <c r="A14" s="63">
        <v>10</v>
      </c>
      <c r="B14" s="8" t="s">
        <v>121</v>
      </c>
      <c r="C14" s="20" t="s">
        <v>7</v>
      </c>
      <c r="D14" s="60">
        <v>0</v>
      </c>
      <c r="E14" s="60">
        <v>0</v>
      </c>
      <c r="F14" s="60">
        <v>80</v>
      </c>
      <c r="G14" s="85">
        <f t="shared" si="1"/>
        <v>3360</v>
      </c>
      <c r="H14" s="60">
        <v>80</v>
      </c>
      <c r="I14" s="85">
        <f t="shared" si="2"/>
        <v>3360</v>
      </c>
      <c r="J14" s="60">
        <v>80</v>
      </c>
      <c r="K14" s="85">
        <f t="shared" si="3"/>
        <v>3360</v>
      </c>
      <c r="L14" s="60">
        <v>83</v>
      </c>
      <c r="M14" s="85">
        <f t="shared" si="4"/>
        <v>3486</v>
      </c>
      <c r="N14" s="60">
        <v>323</v>
      </c>
      <c r="O14" s="28">
        <v>42</v>
      </c>
      <c r="P14" s="62">
        <f t="shared" si="0"/>
        <v>13566</v>
      </c>
      <c r="Q14" s="87"/>
      <c r="R14" s="4"/>
      <c r="S14" s="4"/>
    </row>
    <row r="15" spans="1:19" x14ac:dyDescent="0.5">
      <c r="A15" s="63">
        <v>11</v>
      </c>
      <c r="B15" s="8" t="s">
        <v>122</v>
      </c>
      <c r="C15" s="20" t="s">
        <v>7</v>
      </c>
      <c r="D15" s="60">
        <v>0</v>
      </c>
      <c r="E15" s="60">
        <v>0</v>
      </c>
      <c r="F15" s="60">
        <v>32</v>
      </c>
      <c r="G15" s="85">
        <f t="shared" si="1"/>
        <v>1664</v>
      </c>
      <c r="H15" s="60">
        <v>32</v>
      </c>
      <c r="I15" s="85">
        <f t="shared" si="2"/>
        <v>1664</v>
      </c>
      <c r="J15" s="60">
        <v>32</v>
      </c>
      <c r="K15" s="85">
        <f t="shared" si="3"/>
        <v>1664</v>
      </c>
      <c r="L15" s="60">
        <v>30</v>
      </c>
      <c r="M15" s="85">
        <f t="shared" si="4"/>
        <v>1560</v>
      </c>
      <c r="N15" s="60">
        <v>126</v>
      </c>
      <c r="O15" s="28">
        <v>52</v>
      </c>
      <c r="P15" s="64">
        <f t="shared" si="0"/>
        <v>6552</v>
      </c>
      <c r="Q15" s="87"/>
      <c r="R15" s="4"/>
      <c r="S15" s="4"/>
    </row>
    <row r="16" spans="1:19" x14ac:dyDescent="0.5">
      <c r="A16" s="63">
        <v>12</v>
      </c>
      <c r="B16" s="66" t="s">
        <v>51</v>
      </c>
      <c r="C16" s="20" t="s">
        <v>7</v>
      </c>
      <c r="D16" s="60">
        <v>0</v>
      </c>
      <c r="E16" s="60">
        <v>0</v>
      </c>
      <c r="F16" s="60">
        <v>3</v>
      </c>
      <c r="G16" s="85">
        <f t="shared" si="1"/>
        <v>123</v>
      </c>
      <c r="H16" s="60">
        <v>3</v>
      </c>
      <c r="I16" s="85">
        <f t="shared" si="2"/>
        <v>123</v>
      </c>
      <c r="J16" s="60">
        <v>3</v>
      </c>
      <c r="K16" s="85">
        <f t="shared" si="3"/>
        <v>123</v>
      </c>
      <c r="L16" s="60">
        <v>4</v>
      </c>
      <c r="M16" s="85">
        <f t="shared" si="4"/>
        <v>164</v>
      </c>
      <c r="N16" s="60">
        <v>13</v>
      </c>
      <c r="O16" s="28">
        <v>41</v>
      </c>
      <c r="P16" s="64">
        <f t="shared" si="0"/>
        <v>533</v>
      </c>
      <c r="Q16" s="87"/>
      <c r="R16" s="4"/>
      <c r="S16" s="4"/>
    </row>
    <row r="17" spans="1:19" x14ac:dyDescent="0.5">
      <c r="A17" s="63">
        <v>13</v>
      </c>
      <c r="B17" s="9" t="s">
        <v>123</v>
      </c>
      <c r="C17" s="20" t="s">
        <v>63</v>
      </c>
      <c r="D17" s="60">
        <v>3</v>
      </c>
      <c r="E17" s="60">
        <v>0</v>
      </c>
      <c r="F17" s="60">
        <v>25</v>
      </c>
      <c r="G17" s="85">
        <f t="shared" si="1"/>
        <v>625</v>
      </c>
      <c r="H17" s="60">
        <v>25</v>
      </c>
      <c r="I17" s="85">
        <f t="shared" si="2"/>
        <v>625</v>
      </c>
      <c r="J17" s="60">
        <v>25</v>
      </c>
      <c r="K17" s="85">
        <f t="shared" si="3"/>
        <v>625</v>
      </c>
      <c r="L17" s="60">
        <v>17</v>
      </c>
      <c r="M17" s="85">
        <f t="shared" si="4"/>
        <v>425</v>
      </c>
      <c r="N17" s="60">
        <v>92</v>
      </c>
      <c r="O17" s="28">
        <v>25</v>
      </c>
      <c r="P17" s="62">
        <f t="shared" si="0"/>
        <v>2300</v>
      </c>
      <c r="Q17" s="87"/>
      <c r="R17" s="4"/>
      <c r="S17" s="4"/>
    </row>
    <row r="18" spans="1:19" x14ac:dyDescent="0.5">
      <c r="A18" s="63">
        <v>14</v>
      </c>
      <c r="B18" s="9" t="s">
        <v>52</v>
      </c>
      <c r="C18" s="20" t="s">
        <v>14</v>
      </c>
      <c r="D18" s="60">
        <v>3</v>
      </c>
      <c r="E18" s="60">
        <v>5</v>
      </c>
      <c r="F18" s="60">
        <v>6</v>
      </c>
      <c r="G18" s="85">
        <f t="shared" si="1"/>
        <v>150</v>
      </c>
      <c r="H18" s="60">
        <v>6</v>
      </c>
      <c r="I18" s="85">
        <f t="shared" si="2"/>
        <v>150</v>
      </c>
      <c r="J18" s="60">
        <v>6</v>
      </c>
      <c r="K18" s="85">
        <f t="shared" si="3"/>
        <v>150</v>
      </c>
      <c r="L18" s="60">
        <v>7</v>
      </c>
      <c r="M18" s="85">
        <f t="shared" si="4"/>
        <v>175</v>
      </c>
      <c r="N18" s="60">
        <v>25</v>
      </c>
      <c r="O18" s="28">
        <v>25</v>
      </c>
      <c r="P18" s="62">
        <f t="shared" si="0"/>
        <v>625</v>
      </c>
      <c r="Q18" s="87"/>
      <c r="R18" s="4"/>
      <c r="S18" s="4"/>
    </row>
    <row r="19" spans="1:19" x14ac:dyDescent="0.5">
      <c r="A19" s="63">
        <v>15</v>
      </c>
      <c r="B19" s="9" t="s">
        <v>124</v>
      </c>
      <c r="C19" s="20" t="s">
        <v>13</v>
      </c>
      <c r="D19" s="60">
        <v>0</v>
      </c>
      <c r="E19" s="60">
        <v>0</v>
      </c>
      <c r="F19" s="60">
        <v>20</v>
      </c>
      <c r="G19" s="85">
        <f t="shared" si="1"/>
        <v>840</v>
      </c>
      <c r="H19" s="60">
        <v>20</v>
      </c>
      <c r="I19" s="85">
        <f t="shared" si="2"/>
        <v>840</v>
      </c>
      <c r="J19" s="60">
        <v>20</v>
      </c>
      <c r="K19" s="85">
        <f t="shared" si="3"/>
        <v>840</v>
      </c>
      <c r="L19" s="60">
        <v>23</v>
      </c>
      <c r="M19" s="85">
        <f t="shared" si="4"/>
        <v>966</v>
      </c>
      <c r="N19" s="60">
        <v>83</v>
      </c>
      <c r="O19" s="28">
        <v>42</v>
      </c>
      <c r="P19" s="64">
        <f t="shared" si="0"/>
        <v>3486</v>
      </c>
      <c r="Q19" s="87"/>
      <c r="R19" s="4"/>
      <c r="S19" s="4"/>
    </row>
    <row r="20" spans="1:19" x14ac:dyDescent="0.5">
      <c r="A20" s="63">
        <v>16</v>
      </c>
      <c r="B20" s="66" t="s">
        <v>125</v>
      </c>
      <c r="C20" s="20" t="s">
        <v>54</v>
      </c>
      <c r="D20" s="60">
        <v>0</v>
      </c>
      <c r="E20" s="60">
        <v>0</v>
      </c>
      <c r="F20" s="60">
        <v>20</v>
      </c>
      <c r="G20" s="85">
        <f t="shared" si="1"/>
        <v>4700</v>
      </c>
      <c r="H20" s="60">
        <v>20</v>
      </c>
      <c r="I20" s="85">
        <f t="shared" si="2"/>
        <v>4700</v>
      </c>
      <c r="J20" s="60">
        <v>20</v>
      </c>
      <c r="K20" s="85">
        <f t="shared" si="3"/>
        <v>4700</v>
      </c>
      <c r="L20" s="60">
        <v>11</v>
      </c>
      <c r="M20" s="85">
        <f t="shared" si="4"/>
        <v>2585</v>
      </c>
      <c r="N20" s="60">
        <v>71</v>
      </c>
      <c r="O20" s="28">
        <v>235</v>
      </c>
      <c r="P20" s="64">
        <f t="shared" si="0"/>
        <v>16685</v>
      </c>
      <c r="Q20" s="87"/>
      <c r="R20" s="4"/>
      <c r="S20" s="4"/>
    </row>
    <row r="21" spans="1:19" x14ac:dyDescent="0.5">
      <c r="A21" s="63">
        <v>17</v>
      </c>
      <c r="B21" s="9" t="s">
        <v>55</v>
      </c>
      <c r="C21" s="20" t="s">
        <v>56</v>
      </c>
      <c r="D21" s="60">
        <v>0</v>
      </c>
      <c r="E21" s="60">
        <v>0</v>
      </c>
      <c r="F21" s="60">
        <v>2</v>
      </c>
      <c r="G21" s="85">
        <f t="shared" si="1"/>
        <v>200</v>
      </c>
      <c r="H21" s="60">
        <v>2</v>
      </c>
      <c r="I21" s="85">
        <f t="shared" si="2"/>
        <v>200</v>
      </c>
      <c r="J21" s="60">
        <v>2</v>
      </c>
      <c r="K21" s="85">
        <f t="shared" si="3"/>
        <v>200</v>
      </c>
      <c r="L21" s="60">
        <v>2</v>
      </c>
      <c r="M21" s="85">
        <f t="shared" si="4"/>
        <v>200</v>
      </c>
      <c r="N21" s="60">
        <v>8</v>
      </c>
      <c r="O21" s="28">
        <v>100</v>
      </c>
      <c r="P21" s="64">
        <f t="shared" si="0"/>
        <v>800</v>
      </c>
      <c r="Q21" s="87"/>
      <c r="R21" s="4"/>
      <c r="S21" s="4"/>
    </row>
    <row r="22" spans="1:19" x14ac:dyDescent="0.5">
      <c r="A22" s="63">
        <v>18</v>
      </c>
      <c r="B22" s="9" t="s">
        <v>126</v>
      </c>
      <c r="C22" s="20" t="s">
        <v>13</v>
      </c>
      <c r="D22" s="60">
        <v>1</v>
      </c>
      <c r="E22" s="60">
        <v>2</v>
      </c>
      <c r="F22" s="60">
        <v>42</v>
      </c>
      <c r="G22" s="85">
        <f t="shared" si="1"/>
        <v>420</v>
      </c>
      <c r="H22" s="60">
        <v>40</v>
      </c>
      <c r="I22" s="85">
        <f t="shared" si="2"/>
        <v>400</v>
      </c>
      <c r="J22" s="60">
        <v>40</v>
      </c>
      <c r="K22" s="85">
        <f t="shared" si="3"/>
        <v>400</v>
      </c>
      <c r="L22" s="60">
        <v>40</v>
      </c>
      <c r="M22" s="85">
        <f t="shared" si="4"/>
        <v>400</v>
      </c>
      <c r="N22" s="60">
        <v>162</v>
      </c>
      <c r="O22" s="28">
        <v>10</v>
      </c>
      <c r="P22" s="62">
        <f t="shared" si="0"/>
        <v>1620</v>
      </c>
      <c r="Q22" s="87"/>
      <c r="R22" s="4"/>
      <c r="S22" s="4"/>
    </row>
    <row r="23" spans="1:19" x14ac:dyDescent="0.5">
      <c r="A23" s="63">
        <v>19</v>
      </c>
      <c r="B23" s="9" t="s">
        <v>57</v>
      </c>
      <c r="C23" s="19" t="s">
        <v>56</v>
      </c>
      <c r="D23" s="60"/>
      <c r="E23" s="60"/>
      <c r="F23" s="60">
        <v>1</v>
      </c>
      <c r="G23" s="85">
        <f t="shared" si="1"/>
        <v>600</v>
      </c>
      <c r="H23" s="60">
        <v>1</v>
      </c>
      <c r="I23" s="85">
        <f t="shared" si="2"/>
        <v>600</v>
      </c>
      <c r="J23" s="60">
        <v>1</v>
      </c>
      <c r="K23" s="85">
        <f t="shared" si="3"/>
        <v>600</v>
      </c>
      <c r="L23" s="60">
        <v>0</v>
      </c>
      <c r="M23" s="85">
        <f t="shared" si="4"/>
        <v>0</v>
      </c>
      <c r="N23" s="60">
        <v>3</v>
      </c>
      <c r="O23" s="28">
        <v>600</v>
      </c>
      <c r="P23" s="64">
        <f t="shared" si="0"/>
        <v>1800</v>
      </c>
      <c r="Q23" s="87"/>
      <c r="R23" s="4"/>
      <c r="S23" s="4"/>
    </row>
    <row r="24" spans="1:19" x14ac:dyDescent="0.5">
      <c r="A24" s="63">
        <v>20</v>
      </c>
      <c r="B24" s="9" t="s">
        <v>127</v>
      </c>
      <c r="C24" s="19" t="s">
        <v>65</v>
      </c>
      <c r="D24" s="60">
        <v>18</v>
      </c>
      <c r="E24" s="60">
        <v>0</v>
      </c>
      <c r="F24" s="60">
        <v>2</v>
      </c>
      <c r="G24" s="85">
        <f t="shared" si="1"/>
        <v>3424</v>
      </c>
      <c r="H24" s="60">
        <v>1</v>
      </c>
      <c r="I24" s="85">
        <f t="shared" si="2"/>
        <v>1712</v>
      </c>
      <c r="J24" s="60">
        <v>2</v>
      </c>
      <c r="K24" s="85">
        <f t="shared" si="3"/>
        <v>3424</v>
      </c>
      <c r="L24" s="60">
        <v>1</v>
      </c>
      <c r="M24" s="85">
        <f t="shared" si="4"/>
        <v>1712</v>
      </c>
      <c r="N24" s="60">
        <v>6</v>
      </c>
      <c r="O24" s="28">
        <v>1712</v>
      </c>
      <c r="P24" s="64">
        <f t="shared" si="0"/>
        <v>10272</v>
      </c>
      <c r="Q24" s="87"/>
      <c r="R24" s="4"/>
      <c r="S24" s="4"/>
    </row>
    <row r="25" spans="1:19" x14ac:dyDescent="0.5">
      <c r="A25" s="63">
        <v>21</v>
      </c>
      <c r="B25" s="9" t="s">
        <v>128</v>
      </c>
      <c r="C25" s="19" t="s">
        <v>65</v>
      </c>
      <c r="D25" s="60">
        <v>0</v>
      </c>
      <c r="E25" s="60">
        <v>0</v>
      </c>
      <c r="F25" s="60">
        <v>2</v>
      </c>
      <c r="G25" s="85">
        <f t="shared" si="1"/>
        <v>1712</v>
      </c>
      <c r="H25" s="60">
        <v>1</v>
      </c>
      <c r="I25" s="85">
        <f t="shared" si="2"/>
        <v>856</v>
      </c>
      <c r="J25" s="60">
        <v>2</v>
      </c>
      <c r="K25" s="85">
        <f t="shared" si="3"/>
        <v>1712</v>
      </c>
      <c r="L25" s="60">
        <v>1</v>
      </c>
      <c r="M25" s="85">
        <f t="shared" si="4"/>
        <v>856</v>
      </c>
      <c r="N25" s="60">
        <v>6</v>
      </c>
      <c r="O25" s="28">
        <v>856</v>
      </c>
      <c r="P25" s="62">
        <f t="shared" si="0"/>
        <v>5136</v>
      </c>
      <c r="Q25" s="87"/>
      <c r="R25" s="4"/>
      <c r="S25" s="4"/>
    </row>
    <row r="26" spans="1:19" s="84" customFormat="1" ht="27" customHeight="1" x14ac:dyDescent="0.55000000000000004">
      <c r="A26" s="209" t="s">
        <v>244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3"/>
      <c r="R26" s="3"/>
      <c r="S26" s="3"/>
    </row>
    <row r="27" spans="1:19" s="16" customFormat="1" x14ac:dyDescent="0.2">
      <c r="A27" s="200" t="s">
        <v>233</v>
      </c>
      <c r="B27" s="200" t="s">
        <v>1</v>
      </c>
      <c r="C27" s="200" t="s">
        <v>234</v>
      </c>
      <c r="D27" s="34" t="s">
        <v>68</v>
      </c>
      <c r="E27" s="17" t="s">
        <v>67</v>
      </c>
      <c r="F27" s="203" t="s">
        <v>235</v>
      </c>
      <c r="G27" s="205"/>
      <c r="H27" s="205"/>
      <c r="I27" s="205"/>
      <c r="J27" s="205"/>
      <c r="K27" s="205"/>
      <c r="L27" s="205"/>
      <c r="M27" s="204"/>
      <c r="N27" s="206" t="s">
        <v>242</v>
      </c>
      <c r="O27" s="206" t="s">
        <v>3</v>
      </c>
      <c r="P27" s="206" t="s">
        <v>44</v>
      </c>
      <c r="Q27" s="200" t="s">
        <v>236</v>
      </c>
      <c r="R27" s="18" t="s">
        <v>238</v>
      </c>
      <c r="S27" s="18" t="s">
        <v>240</v>
      </c>
    </row>
    <row r="28" spans="1:19" s="16" customFormat="1" x14ac:dyDescent="0.2">
      <c r="A28" s="201"/>
      <c r="B28" s="201"/>
      <c r="C28" s="201"/>
      <c r="D28" s="34"/>
      <c r="E28" s="17"/>
      <c r="F28" s="203" t="s">
        <v>239</v>
      </c>
      <c r="G28" s="204"/>
      <c r="H28" s="203" t="s">
        <v>239</v>
      </c>
      <c r="I28" s="204"/>
      <c r="J28" s="203" t="s">
        <v>239</v>
      </c>
      <c r="K28" s="204"/>
      <c r="L28" s="203" t="s">
        <v>239</v>
      </c>
      <c r="M28" s="204"/>
      <c r="N28" s="207"/>
      <c r="O28" s="207"/>
      <c r="P28" s="207"/>
      <c r="Q28" s="201"/>
      <c r="R28" s="18"/>
      <c r="S28" s="18"/>
    </row>
    <row r="29" spans="1:19" s="16" customFormat="1" x14ac:dyDescent="0.2">
      <c r="A29" s="202"/>
      <c r="B29" s="202"/>
      <c r="C29" s="202"/>
      <c r="D29" s="34"/>
      <c r="E29" s="17"/>
      <c r="F29" s="22" t="s">
        <v>237</v>
      </c>
      <c r="G29" s="22" t="s">
        <v>238</v>
      </c>
      <c r="H29" s="22" t="s">
        <v>237</v>
      </c>
      <c r="I29" s="22" t="s">
        <v>238</v>
      </c>
      <c r="J29" s="22" t="s">
        <v>237</v>
      </c>
      <c r="K29" s="22" t="s">
        <v>238</v>
      </c>
      <c r="L29" s="22" t="s">
        <v>237</v>
      </c>
      <c r="M29" s="22" t="s">
        <v>238</v>
      </c>
      <c r="N29" s="208"/>
      <c r="O29" s="208"/>
      <c r="P29" s="208"/>
      <c r="Q29" s="202"/>
      <c r="R29" s="18"/>
      <c r="S29" s="18"/>
    </row>
    <row r="30" spans="1:19" x14ac:dyDescent="0.5">
      <c r="A30" s="63">
        <v>22</v>
      </c>
      <c r="B30" s="9" t="s">
        <v>129</v>
      </c>
      <c r="C30" s="19" t="s">
        <v>65</v>
      </c>
      <c r="D30" s="67">
        <v>0</v>
      </c>
      <c r="E30" s="60">
        <v>0</v>
      </c>
      <c r="F30" s="60">
        <v>2</v>
      </c>
      <c r="G30" s="85">
        <f t="shared" si="1"/>
        <v>2568</v>
      </c>
      <c r="H30" s="60">
        <v>1</v>
      </c>
      <c r="I30" s="85">
        <f t="shared" si="2"/>
        <v>1284</v>
      </c>
      <c r="J30" s="60">
        <v>2</v>
      </c>
      <c r="K30" s="85">
        <f t="shared" si="3"/>
        <v>2568</v>
      </c>
      <c r="L30" s="60">
        <v>1</v>
      </c>
      <c r="M30" s="85">
        <f t="shared" si="4"/>
        <v>1284</v>
      </c>
      <c r="N30" s="60">
        <v>6</v>
      </c>
      <c r="O30" s="28">
        <v>1284</v>
      </c>
      <c r="P30" s="68">
        <f t="shared" si="0"/>
        <v>7704</v>
      </c>
      <c r="Q30" s="87"/>
      <c r="R30" s="4"/>
      <c r="S30" s="4"/>
    </row>
    <row r="31" spans="1:19" x14ac:dyDescent="0.5">
      <c r="A31" s="63">
        <v>23</v>
      </c>
      <c r="B31" s="9" t="s">
        <v>130</v>
      </c>
      <c r="C31" s="20" t="s">
        <v>15</v>
      </c>
      <c r="D31" s="60">
        <v>0</v>
      </c>
      <c r="E31" s="60">
        <v>0</v>
      </c>
      <c r="F31" s="60">
        <v>15</v>
      </c>
      <c r="G31" s="85">
        <f t="shared" si="1"/>
        <v>480</v>
      </c>
      <c r="H31" s="60">
        <v>15</v>
      </c>
      <c r="I31" s="85">
        <f t="shared" si="2"/>
        <v>480</v>
      </c>
      <c r="J31" s="60">
        <v>15</v>
      </c>
      <c r="K31" s="85">
        <f t="shared" si="3"/>
        <v>480</v>
      </c>
      <c r="L31" s="60">
        <v>5</v>
      </c>
      <c r="M31" s="85">
        <f t="shared" si="4"/>
        <v>160</v>
      </c>
      <c r="N31" s="60">
        <v>50</v>
      </c>
      <c r="O31" s="28">
        <v>32</v>
      </c>
      <c r="P31" s="64">
        <f t="shared" si="0"/>
        <v>1600</v>
      </c>
      <c r="Q31" s="87"/>
      <c r="R31" s="4"/>
      <c r="S31" s="4"/>
    </row>
    <row r="32" spans="1:19" x14ac:dyDescent="0.5">
      <c r="A32" s="63">
        <v>24</v>
      </c>
      <c r="B32" s="66" t="s">
        <v>131</v>
      </c>
      <c r="C32" s="20" t="s">
        <v>14</v>
      </c>
      <c r="D32" s="67">
        <v>0</v>
      </c>
      <c r="E32" s="60">
        <v>0</v>
      </c>
      <c r="F32" s="60">
        <v>4</v>
      </c>
      <c r="G32" s="85">
        <f t="shared" si="1"/>
        <v>560</v>
      </c>
      <c r="H32" s="60">
        <v>4</v>
      </c>
      <c r="I32" s="85">
        <f t="shared" si="2"/>
        <v>560</v>
      </c>
      <c r="J32" s="60">
        <v>4</v>
      </c>
      <c r="K32" s="85">
        <f t="shared" si="3"/>
        <v>560</v>
      </c>
      <c r="L32" s="60">
        <v>4</v>
      </c>
      <c r="M32" s="85">
        <f t="shared" si="4"/>
        <v>560</v>
      </c>
      <c r="N32" s="60">
        <v>16</v>
      </c>
      <c r="O32" s="28">
        <v>140</v>
      </c>
      <c r="P32" s="68">
        <f t="shared" si="0"/>
        <v>2240</v>
      </c>
      <c r="Q32" s="87"/>
      <c r="R32" s="4"/>
      <c r="S32" s="4"/>
    </row>
    <row r="33" spans="1:19" x14ac:dyDescent="0.5">
      <c r="A33" s="63">
        <v>25</v>
      </c>
      <c r="B33" s="66" t="s">
        <v>132</v>
      </c>
      <c r="C33" s="20" t="s">
        <v>32</v>
      </c>
      <c r="D33" s="60">
        <v>0</v>
      </c>
      <c r="E33" s="60">
        <v>0</v>
      </c>
      <c r="F33" s="60">
        <v>4</v>
      </c>
      <c r="G33" s="85">
        <f t="shared" si="1"/>
        <v>1240</v>
      </c>
      <c r="H33" s="60">
        <v>4</v>
      </c>
      <c r="I33" s="85">
        <f t="shared" si="2"/>
        <v>1240</v>
      </c>
      <c r="J33" s="60">
        <v>4</v>
      </c>
      <c r="K33" s="85">
        <f t="shared" si="3"/>
        <v>1240</v>
      </c>
      <c r="L33" s="60">
        <v>4</v>
      </c>
      <c r="M33" s="85">
        <f t="shared" si="4"/>
        <v>1240</v>
      </c>
      <c r="N33" s="60">
        <v>16</v>
      </c>
      <c r="O33" s="28">
        <v>310</v>
      </c>
      <c r="P33" s="64">
        <f t="shared" si="0"/>
        <v>4960</v>
      </c>
      <c r="Q33" s="87"/>
      <c r="R33" s="4"/>
      <c r="S33" s="4"/>
    </row>
    <row r="34" spans="1:19" x14ac:dyDescent="0.5">
      <c r="A34" s="63">
        <v>26</v>
      </c>
      <c r="B34" s="66" t="s">
        <v>133</v>
      </c>
      <c r="C34" s="20" t="s">
        <v>14</v>
      </c>
      <c r="D34" s="67">
        <v>0</v>
      </c>
      <c r="E34" s="60">
        <v>0</v>
      </c>
      <c r="F34" s="60">
        <v>4</v>
      </c>
      <c r="G34" s="85">
        <f t="shared" si="1"/>
        <v>100</v>
      </c>
      <c r="H34" s="60">
        <v>4</v>
      </c>
      <c r="I34" s="85">
        <f t="shared" si="2"/>
        <v>100</v>
      </c>
      <c r="J34" s="60">
        <v>4</v>
      </c>
      <c r="K34" s="85">
        <f t="shared" si="3"/>
        <v>100</v>
      </c>
      <c r="L34" s="60">
        <v>4</v>
      </c>
      <c r="M34" s="85">
        <f t="shared" si="4"/>
        <v>100</v>
      </c>
      <c r="N34" s="60">
        <v>16</v>
      </c>
      <c r="O34" s="28">
        <v>25</v>
      </c>
      <c r="P34" s="68">
        <f t="shared" si="0"/>
        <v>400</v>
      </c>
      <c r="Q34" s="86"/>
    </row>
    <row r="35" spans="1:19" x14ac:dyDescent="0.5">
      <c r="A35" s="63">
        <v>27</v>
      </c>
      <c r="B35" s="9" t="s">
        <v>134</v>
      </c>
      <c r="C35" s="20" t="s">
        <v>14</v>
      </c>
      <c r="D35" s="60">
        <v>6</v>
      </c>
      <c r="E35" s="60">
        <v>0</v>
      </c>
      <c r="F35" s="60">
        <v>10</v>
      </c>
      <c r="G35" s="85">
        <f t="shared" si="1"/>
        <v>400</v>
      </c>
      <c r="H35" s="60">
        <v>10</v>
      </c>
      <c r="I35" s="85">
        <f t="shared" si="2"/>
        <v>400</v>
      </c>
      <c r="J35" s="60">
        <v>10</v>
      </c>
      <c r="K35" s="85">
        <f t="shared" si="3"/>
        <v>400</v>
      </c>
      <c r="L35" s="60">
        <v>5</v>
      </c>
      <c r="M35" s="85">
        <f t="shared" si="4"/>
        <v>200</v>
      </c>
      <c r="N35" s="60">
        <v>35</v>
      </c>
      <c r="O35" s="28">
        <v>40</v>
      </c>
      <c r="P35" s="64">
        <f t="shared" si="0"/>
        <v>1400</v>
      </c>
      <c r="Q35" s="86"/>
    </row>
    <row r="36" spans="1:19" x14ac:dyDescent="0.5">
      <c r="A36" s="63">
        <v>28</v>
      </c>
      <c r="B36" s="9" t="s">
        <v>135</v>
      </c>
      <c r="C36" s="20" t="s">
        <v>14</v>
      </c>
      <c r="D36" s="60">
        <v>12</v>
      </c>
      <c r="E36" s="60">
        <v>0</v>
      </c>
      <c r="F36" s="60">
        <v>5</v>
      </c>
      <c r="G36" s="85">
        <f t="shared" si="1"/>
        <v>1150</v>
      </c>
      <c r="H36" s="60">
        <v>5</v>
      </c>
      <c r="I36" s="85">
        <f t="shared" si="2"/>
        <v>1150</v>
      </c>
      <c r="J36" s="60">
        <v>5</v>
      </c>
      <c r="K36" s="85">
        <f t="shared" si="3"/>
        <v>1150</v>
      </c>
      <c r="L36" s="60">
        <v>6</v>
      </c>
      <c r="M36" s="85">
        <f t="shared" si="4"/>
        <v>1380</v>
      </c>
      <c r="N36" s="60">
        <v>21</v>
      </c>
      <c r="O36" s="28">
        <v>230</v>
      </c>
      <c r="P36" s="64">
        <f t="shared" si="0"/>
        <v>4830</v>
      </c>
      <c r="Q36" s="86"/>
    </row>
    <row r="37" spans="1:19" ht="21" customHeight="1" x14ac:dyDescent="0.5">
      <c r="A37" s="63">
        <v>29</v>
      </c>
      <c r="B37" s="66" t="s">
        <v>136</v>
      </c>
      <c r="C37" s="20" t="s">
        <v>64</v>
      </c>
      <c r="D37" s="60">
        <v>0</v>
      </c>
      <c r="E37" s="60">
        <v>0</v>
      </c>
      <c r="F37" s="60">
        <v>5</v>
      </c>
      <c r="G37" s="85">
        <f t="shared" si="1"/>
        <v>170</v>
      </c>
      <c r="H37" s="60">
        <v>5</v>
      </c>
      <c r="I37" s="85">
        <f t="shared" si="2"/>
        <v>170</v>
      </c>
      <c r="J37" s="60">
        <v>5</v>
      </c>
      <c r="K37" s="85">
        <f t="shared" si="3"/>
        <v>170</v>
      </c>
      <c r="L37" s="60">
        <v>2</v>
      </c>
      <c r="M37" s="85">
        <f t="shared" si="4"/>
        <v>68</v>
      </c>
      <c r="N37" s="60">
        <v>17</v>
      </c>
      <c r="O37" s="28">
        <v>34</v>
      </c>
      <c r="P37" s="64">
        <f t="shared" si="0"/>
        <v>578</v>
      </c>
      <c r="Q37" s="86"/>
    </row>
    <row r="38" spans="1:19" x14ac:dyDescent="0.5">
      <c r="A38" s="63">
        <v>30</v>
      </c>
      <c r="B38" s="66" t="s">
        <v>58</v>
      </c>
      <c r="C38" s="20" t="s">
        <v>59</v>
      </c>
      <c r="D38" s="60">
        <v>12</v>
      </c>
      <c r="E38" s="60">
        <v>0</v>
      </c>
      <c r="F38" s="60">
        <v>10</v>
      </c>
      <c r="G38" s="85">
        <f t="shared" si="1"/>
        <v>2500</v>
      </c>
      <c r="H38" s="60">
        <v>10</v>
      </c>
      <c r="I38" s="85">
        <f t="shared" si="2"/>
        <v>2500</v>
      </c>
      <c r="J38" s="60">
        <v>10</v>
      </c>
      <c r="K38" s="85">
        <f t="shared" si="3"/>
        <v>2500</v>
      </c>
      <c r="L38" s="60">
        <v>3</v>
      </c>
      <c r="M38" s="85">
        <f t="shared" si="4"/>
        <v>750</v>
      </c>
      <c r="N38" s="60">
        <v>33</v>
      </c>
      <c r="O38" s="28">
        <v>250</v>
      </c>
      <c r="P38" s="62">
        <f t="shared" si="0"/>
        <v>8250</v>
      </c>
      <c r="Q38" s="86"/>
    </row>
    <row r="39" spans="1:19" x14ac:dyDescent="0.5">
      <c r="A39" s="63">
        <v>31</v>
      </c>
      <c r="B39" s="66" t="s">
        <v>137</v>
      </c>
      <c r="C39" s="20" t="s">
        <v>138</v>
      </c>
      <c r="D39" s="60">
        <v>0</v>
      </c>
      <c r="E39" s="60">
        <v>0</v>
      </c>
      <c r="F39" s="60">
        <v>3</v>
      </c>
      <c r="G39" s="85">
        <f t="shared" si="1"/>
        <v>570</v>
      </c>
      <c r="H39" s="60">
        <v>3</v>
      </c>
      <c r="I39" s="85">
        <f t="shared" si="2"/>
        <v>570</v>
      </c>
      <c r="J39" s="60">
        <v>2</v>
      </c>
      <c r="K39" s="85">
        <f t="shared" si="3"/>
        <v>380</v>
      </c>
      <c r="L39" s="60">
        <v>2</v>
      </c>
      <c r="M39" s="85">
        <f t="shared" si="4"/>
        <v>380</v>
      </c>
      <c r="N39" s="60">
        <v>10</v>
      </c>
      <c r="O39" s="28">
        <v>190</v>
      </c>
      <c r="P39" s="64">
        <f t="shared" si="0"/>
        <v>1900</v>
      </c>
      <c r="Q39" s="86"/>
    </row>
    <row r="40" spans="1:19" x14ac:dyDescent="0.5">
      <c r="A40" s="63">
        <v>32</v>
      </c>
      <c r="B40" s="66" t="s">
        <v>139</v>
      </c>
      <c r="C40" s="20" t="s">
        <v>59</v>
      </c>
      <c r="D40" s="60">
        <v>10</v>
      </c>
      <c r="E40" s="60">
        <v>2</v>
      </c>
      <c r="F40" s="60">
        <v>4</v>
      </c>
      <c r="G40" s="85">
        <f t="shared" si="1"/>
        <v>100</v>
      </c>
      <c r="H40" s="60">
        <v>4</v>
      </c>
      <c r="I40" s="85">
        <f t="shared" si="2"/>
        <v>100</v>
      </c>
      <c r="J40" s="60">
        <v>4</v>
      </c>
      <c r="K40" s="85">
        <f t="shared" si="3"/>
        <v>100</v>
      </c>
      <c r="L40" s="60">
        <v>4</v>
      </c>
      <c r="M40" s="85">
        <f t="shared" si="4"/>
        <v>100</v>
      </c>
      <c r="N40" s="60">
        <v>16</v>
      </c>
      <c r="O40" s="28">
        <v>25</v>
      </c>
      <c r="P40" s="62">
        <f t="shared" ref="P40:P61" si="5">SUM(N40*O40)</f>
        <v>400</v>
      </c>
      <c r="Q40" s="86"/>
    </row>
    <row r="41" spans="1:19" x14ac:dyDescent="0.5">
      <c r="A41" s="63">
        <v>33</v>
      </c>
      <c r="B41" s="66" t="s">
        <v>140</v>
      </c>
      <c r="C41" s="20" t="s">
        <v>32</v>
      </c>
      <c r="D41" s="34" t="s">
        <v>68</v>
      </c>
      <c r="E41" s="55" t="s">
        <v>69</v>
      </c>
      <c r="F41" s="60">
        <v>10</v>
      </c>
      <c r="G41" s="85">
        <f t="shared" ref="G41" si="6">F41*O41</f>
        <v>500</v>
      </c>
      <c r="H41" s="60">
        <v>10</v>
      </c>
      <c r="I41" s="85">
        <f t="shared" ref="I41" si="7">H41*O41</f>
        <v>500</v>
      </c>
      <c r="J41" s="60">
        <v>10</v>
      </c>
      <c r="K41" s="85">
        <f t="shared" ref="K41" si="8">J41*O41</f>
        <v>500</v>
      </c>
      <c r="L41" s="60">
        <v>10</v>
      </c>
      <c r="M41" s="85">
        <f t="shared" ref="M41" si="9">L41*O41</f>
        <v>500</v>
      </c>
      <c r="N41" s="10">
        <v>40</v>
      </c>
      <c r="O41" s="28">
        <v>50</v>
      </c>
      <c r="P41" s="62">
        <f t="shared" si="5"/>
        <v>2000</v>
      </c>
      <c r="Q41" s="87"/>
      <c r="R41" s="4"/>
      <c r="S41" s="4"/>
    </row>
    <row r="42" spans="1:19" x14ac:dyDescent="0.5">
      <c r="A42" s="63">
        <v>34</v>
      </c>
      <c r="B42" s="66" t="s">
        <v>60</v>
      </c>
      <c r="C42" s="20" t="s">
        <v>32</v>
      </c>
      <c r="D42" s="60">
        <v>39</v>
      </c>
      <c r="E42" s="60">
        <v>0</v>
      </c>
      <c r="F42" s="60">
        <v>10</v>
      </c>
      <c r="G42" s="85">
        <f t="shared" si="1"/>
        <v>1300</v>
      </c>
      <c r="H42" s="60">
        <v>5</v>
      </c>
      <c r="I42" s="85">
        <f t="shared" si="2"/>
        <v>650</v>
      </c>
      <c r="J42" s="60">
        <v>7</v>
      </c>
      <c r="K42" s="85">
        <f t="shared" si="3"/>
        <v>910</v>
      </c>
      <c r="L42" s="60">
        <v>5</v>
      </c>
      <c r="M42" s="85">
        <f t="shared" si="4"/>
        <v>650</v>
      </c>
      <c r="N42" s="60">
        <v>27</v>
      </c>
      <c r="O42" s="28">
        <v>130</v>
      </c>
      <c r="P42" s="64">
        <f t="shared" si="5"/>
        <v>3510</v>
      </c>
      <c r="Q42" s="86"/>
    </row>
    <row r="43" spans="1:19" x14ac:dyDescent="0.5">
      <c r="A43" s="63">
        <v>35</v>
      </c>
      <c r="B43" s="66" t="s">
        <v>141</v>
      </c>
      <c r="C43" s="20" t="s">
        <v>14</v>
      </c>
      <c r="D43" s="60">
        <v>0</v>
      </c>
      <c r="E43" s="60">
        <v>0</v>
      </c>
      <c r="F43" s="60">
        <v>5</v>
      </c>
      <c r="G43" s="85">
        <f t="shared" si="1"/>
        <v>250</v>
      </c>
      <c r="H43" s="60">
        <v>5</v>
      </c>
      <c r="I43" s="85">
        <f t="shared" si="2"/>
        <v>250</v>
      </c>
      <c r="J43" s="60">
        <v>5</v>
      </c>
      <c r="K43" s="85">
        <f t="shared" si="3"/>
        <v>250</v>
      </c>
      <c r="L43" s="60">
        <v>4</v>
      </c>
      <c r="M43" s="85">
        <f t="shared" si="4"/>
        <v>200</v>
      </c>
      <c r="N43" s="60">
        <v>19</v>
      </c>
      <c r="O43" s="28">
        <v>50</v>
      </c>
      <c r="P43" s="62">
        <f t="shared" si="5"/>
        <v>950</v>
      </c>
      <c r="Q43" s="86"/>
    </row>
    <row r="44" spans="1:19" x14ac:dyDescent="0.5">
      <c r="A44" s="63">
        <v>36</v>
      </c>
      <c r="B44" s="66" t="s">
        <v>142</v>
      </c>
      <c r="C44" s="20" t="s">
        <v>32</v>
      </c>
      <c r="D44" s="60">
        <v>306</v>
      </c>
      <c r="E44" s="60">
        <v>24</v>
      </c>
      <c r="F44" s="60">
        <v>15</v>
      </c>
      <c r="G44" s="85">
        <f t="shared" si="1"/>
        <v>675</v>
      </c>
      <c r="H44" s="60">
        <v>15</v>
      </c>
      <c r="I44" s="85">
        <f t="shared" si="2"/>
        <v>675</v>
      </c>
      <c r="J44" s="60">
        <v>15</v>
      </c>
      <c r="K44" s="85">
        <f t="shared" si="3"/>
        <v>675</v>
      </c>
      <c r="L44" s="60">
        <v>13</v>
      </c>
      <c r="M44" s="85">
        <f t="shared" si="4"/>
        <v>585</v>
      </c>
      <c r="N44" s="60">
        <v>58</v>
      </c>
      <c r="O44" s="28">
        <v>45</v>
      </c>
      <c r="P44" s="64">
        <f t="shared" si="5"/>
        <v>2610</v>
      </c>
      <c r="Q44" s="86"/>
    </row>
    <row r="45" spans="1:19" x14ac:dyDescent="0.5">
      <c r="A45" s="63">
        <v>37</v>
      </c>
      <c r="B45" s="66" t="s">
        <v>143</v>
      </c>
      <c r="C45" s="20" t="s">
        <v>14</v>
      </c>
      <c r="D45" s="60">
        <v>126</v>
      </c>
      <c r="E45" s="60">
        <v>4</v>
      </c>
      <c r="F45" s="60">
        <v>10</v>
      </c>
      <c r="G45" s="85">
        <f t="shared" si="1"/>
        <v>280</v>
      </c>
      <c r="H45" s="60">
        <v>10</v>
      </c>
      <c r="I45" s="85">
        <f t="shared" si="2"/>
        <v>280</v>
      </c>
      <c r="J45" s="60">
        <v>10</v>
      </c>
      <c r="K45" s="85">
        <f t="shared" si="3"/>
        <v>280</v>
      </c>
      <c r="L45" s="60">
        <v>2</v>
      </c>
      <c r="M45" s="85">
        <f t="shared" si="4"/>
        <v>56</v>
      </c>
      <c r="N45" s="60">
        <v>32</v>
      </c>
      <c r="O45" s="28">
        <v>28</v>
      </c>
      <c r="P45" s="64">
        <f t="shared" si="5"/>
        <v>896</v>
      </c>
      <c r="Q45" s="86"/>
    </row>
    <row r="46" spans="1:19" x14ac:dyDescent="0.5">
      <c r="A46" s="63">
        <v>38</v>
      </c>
      <c r="B46" s="66" t="s">
        <v>144</v>
      </c>
      <c r="C46" s="20" t="s">
        <v>32</v>
      </c>
      <c r="D46" s="60">
        <v>0</v>
      </c>
      <c r="E46" s="60">
        <v>0</v>
      </c>
      <c r="F46" s="60">
        <v>2</v>
      </c>
      <c r="G46" s="85">
        <f t="shared" si="1"/>
        <v>450</v>
      </c>
      <c r="H46" s="60">
        <v>3</v>
      </c>
      <c r="I46" s="85">
        <f t="shared" si="2"/>
        <v>675</v>
      </c>
      <c r="J46" s="60">
        <v>2</v>
      </c>
      <c r="K46" s="85">
        <f t="shared" si="3"/>
        <v>450</v>
      </c>
      <c r="L46" s="60">
        <v>2</v>
      </c>
      <c r="M46" s="85">
        <f t="shared" si="4"/>
        <v>450</v>
      </c>
      <c r="N46" s="60">
        <v>9</v>
      </c>
      <c r="O46" s="28">
        <v>225</v>
      </c>
      <c r="P46" s="64">
        <f t="shared" si="5"/>
        <v>2025</v>
      </c>
      <c r="Q46" s="86"/>
    </row>
    <row r="47" spans="1:19" x14ac:dyDescent="0.5">
      <c r="A47" s="63">
        <v>39</v>
      </c>
      <c r="B47" s="66" t="s">
        <v>145</v>
      </c>
      <c r="C47" s="20" t="s">
        <v>32</v>
      </c>
      <c r="D47" s="60">
        <v>34</v>
      </c>
      <c r="E47" s="60">
        <v>8</v>
      </c>
      <c r="F47" s="60">
        <v>1</v>
      </c>
      <c r="G47" s="85">
        <f t="shared" si="1"/>
        <v>225</v>
      </c>
      <c r="H47" s="60">
        <v>0</v>
      </c>
      <c r="I47" s="85">
        <f t="shared" si="2"/>
        <v>0</v>
      </c>
      <c r="J47" s="60">
        <v>1</v>
      </c>
      <c r="K47" s="85">
        <f t="shared" si="3"/>
        <v>225</v>
      </c>
      <c r="L47" s="60">
        <v>0</v>
      </c>
      <c r="M47" s="85">
        <f t="shared" si="4"/>
        <v>0</v>
      </c>
      <c r="N47" s="60">
        <v>2</v>
      </c>
      <c r="O47" s="28">
        <v>225</v>
      </c>
      <c r="P47" s="64">
        <f t="shared" si="5"/>
        <v>450</v>
      </c>
      <c r="Q47" s="86"/>
    </row>
    <row r="48" spans="1:19" x14ac:dyDescent="0.5">
      <c r="A48" s="63">
        <v>40</v>
      </c>
      <c r="B48" s="66" t="s">
        <v>146</v>
      </c>
      <c r="C48" s="20" t="s">
        <v>9</v>
      </c>
      <c r="D48" s="60"/>
      <c r="E48" s="60"/>
      <c r="F48" s="60">
        <v>11</v>
      </c>
      <c r="G48" s="85">
        <f t="shared" si="1"/>
        <v>165</v>
      </c>
      <c r="H48" s="60">
        <v>11</v>
      </c>
      <c r="I48" s="85">
        <f t="shared" si="2"/>
        <v>165</v>
      </c>
      <c r="J48" s="60">
        <v>11</v>
      </c>
      <c r="K48" s="85">
        <f t="shared" si="3"/>
        <v>165</v>
      </c>
      <c r="L48" s="60">
        <v>11</v>
      </c>
      <c r="M48" s="85">
        <f t="shared" si="4"/>
        <v>165</v>
      </c>
      <c r="N48" s="60">
        <v>44</v>
      </c>
      <c r="O48" s="21">
        <v>15</v>
      </c>
      <c r="P48" s="64">
        <f t="shared" si="5"/>
        <v>660</v>
      </c>
      <c r="Q48" s="86"/>
    </row>
    <row r="49" spans="1:19" x14ac:dyDescent="0.5">
      <c r="A49" s="63">
        <v>41</v>
      </c>
      <c r="B49" s="66" t="s">
        <v>61</v>
      </c>
      <c r="C49" s="20" t="s">
        <v>9</v>
      </c>
      <c r="D49" s="60"/>
      <c r="E49" s="60"/>
      <c r="F49" s="60">
        <v>10</v>
      </c>
      <c r="G49" s="85">
        <f t="shared" si="1"/>
        <v>200</v>
      </c>
      <c r="H49" s="60">
        <v>10</v>
      </c>
      <c r="I49" s="85">
        <f t="shared" si="2"/>
        <v>200</v>
      </c>
      <c r="J49" s="60">
        <v>10</v>
      </c>
      <c r="K49" s="85">
        <f t="shared" si="3"/>
        <v>200</v>
      </c>
      <c r="L49" s="60">
        <v>6</v>
      </c>
      <c r="M49" s="85">
        <f t="shared" si="4"/>
        <v>120</v>
      </c>
      <c r="N49" s="60">
        <v>36</v>
      </c>
      <c r="O49" s="21">
        <v>20</v>
      </c>
      <c r="P49" s="64">
        <f t="shared" si="5"/>
        <v>720</v>
      </c>
      <c r="Q49" s="86"/>
    </row>
    <row r="50" spans="1:19" s="84" customFormat="1" ht="27" customHeight="1" x14ac:dyDescent="0.55000000000000004">
      <c r="A50" s="209" t="s">
        <v>244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3"/>
      <c r="R50" s="3"/>
      <c r="S50" s="3"/>
    </row>
    <row r="51" spans="1:19" s="16" customFormat="1" x14ac:dyDescent="0.2">
      <c r="A51" s="200" t="s">
        <v>233</v>
      </c>
      <c r="B51" s="200" t="s">
        <v>1</v>
      </c>
      <c r="C51" s="200" t="s">
        <v>234</v>
      </c>
      <c r="D51" s="34" t="s">
        <v>68</v>
      </c>
      <c r="E51" s="17" t="s">
        <v>67</v>
      </c>
      <c r="F51" s="203" t="s">
        <v>235</v>
      </c>
      <c r="G51" s="205"/>
      <c r="H51" s="205"/>
      <c r="I51" s="205"/>
      <c r="J51" s="205"/>
      <c r="K51" s="205"/>
      <c r="L51" s="205"/>
      <c r="M51" s="204"/>
      <c r="N51" s="206" t="s">
        <v>242</v>
      </c>
      <c r="O51" s="206" t="s">
        <v>3</v>
      </c>
      <c r="P51" s="206" t="s">
        <v>44</v>
      </c>
      <c r="Q51" s="200" t="s">
        <v>236</v>
      </c>
      <c r="R51" s="18" t="s">
        <v>238</v>
      </c>
      <c r="S51" s="18" t="s">
        <v>240</v>
      </c>
    </row>
    <row r="52" spans="1:19" s="16" customFormat="1" x14ac:dyDescent="0.2">
      <c r="A52" s="201"/>
      <c r="B52" s="201"/>
      <c r="C52" s="201"/>
      <c r="D52" s="34"/>
      <c r="E52" s="17"/>
      <c r="F52" s="203" t="s">
        <v>239</v>
      </c>
      <c r="G52" s="204"/>
      <c r="H52" s="203" t="s">
        <v>239</v>
      </c>
      <c r="I52" s="204"/>
      <c r="J52" s="203" t="s">
        <v>239</v>
      </c>
      <c r="K52" s="204"/>
      <c r="L52" s="203" t="s">
        <v>239</v>
      </c>
      <c r="M52" s="204"/>
      <c r="N52" s="207"/>
      <c r="O52" s="207"/>
      <c r="P52" s="207"/>
      <c r="Q52" s="201"/>
      <c r="R52" s="18"/>
      <c r="S52" s="18"/>
    </row>
    <row r="53" spans="1:19" s="16" customFormat="1" x14ac:dyDescent="0.2">
      <c r="A53" s="202"/>
      <c r="B53" s="202"/>
      <c r="C53" s="202"/>
      <c r="D53" s="34"/>
      <c r="E53" s="17"/>
      <c r="F53" s="22" t="s">
        <v>237</v>
      </c>
      <c r="G53" s="22" t="s">
        <v>238</v>
      </c>
      <c r="H53" s="22" t="s">
        <v>237</v>
      </c>
      <c r="I53" s="22" t="s">
        <v>238</v>
      </c>
      <c r="J53" s="22" t="s">
        <v>237</v>
      </c>
      <c r="K53" s="22" t="s">
        <v>238</v>
      </c>
      <c r="L53" s="22" t="s">
        <v>237</v>
      </c>
      <c r="M53" s="22" t="s">
        <v>238</v>
      </c>
      <c r="N53" s="208"/>
      <c r="O53" s="208"/>
      <c r="P53" s="208"/>
      <c r="Q53" s="202"/>
      <c r="R53" s="18"/>
      <c r="S53" s="18"/>
    </row>
    <row r="54" spans="1:19" x14ac:dyDescent="0.5">
      <c r="A54" s="63">
        <v>42</v>
      </c>
      <c r="B54" s="66" t="s">
        <v>147</v>
      </c>
      <c r="C54" s="20" t="s">
        <v>148</v>
      </c>
      <c r="D54" s="60"/>
      <c r="E54" s="60"/>
      <c r="F54" s="60">
        <v>11</v>
      </c>
      <c r="G54" s="85">
        <f t="shared" si="1"/>
        <v>638</v>
      </c>
      <c r="H54" s="60">
        <v>11</v>
      </c>
      <c r="I54" s="85">
        <f t="shared" si="2"/>
        <v>638</v>
      </c>
      <c r="J54" s="60">
        <v>11</v>
      </c>
      <c r="K54" s="85">
        <f t="shared" si="3"/>
        <v>638</v>
      </c>
      <c r="L54" s="60">
        <v>11</v>
      </c>
      <c r="M54" s="85">
        <f t="shared" si="4"/>
        <v>638</v>
      </c>
      <c r="N54" s="60">
        <v>44</v>
      </c>
      <c r="O54" s="21">
        <v>58</v>
      </c>
      <c r="P54" s="64">
        <f t="shared" si="5"/>
        <v>2552</v>
      </c>
      <c r="Q54" s="86"/>
    </row>
    <row r="55" spans="1:19" x14ac:dyDescent="0.5">
      <c r="A55" s="63">
        <v>43</v>
      </c>
      <c r="B55" s="66" t="s">
        <v>149</v>
      </c>
      <c r="C55" s="20" t="s">
        <v>148</v>
      </c>
      <c r="D55" s="60">
        <v>0</v>
      </c>
      <c r="E55" s="60">
        <v>0</v>
      </c>
      <c r="F55" s="60">
        <v>20</v>
      </c>
      <c r="G55" s="85">
        <f t="shared" si="1"/>
        <v>840</v>
      </c>
      <c r="H55" s="60">
        <v>20</v>
      </c>
      <c r="I55" s="85">
        <f t="shared" si="2"/>
        <v>840</v>
      </c>
      <c r="J55" s="60">
        <v>20</v>
      </c>
      <c r="K55" s="85">
        <f t="shared" si="3"/>
        <v>840</v>
      </c>
      <c r="L55" s="60">
        <v>6</v>
      </c>
      <c r="M55" s="85">
        <f t="shared" si="4"/>
        <v>252</v>
      </c>
      <c r="N55" s="60">
        <v>66</v>
      </c>
      <c r="O55" s="21">
        <v>42</v>
      </c>
      <c r="P55" s="62">
        <f t="shared" si="5"/>
        <v>2772</v>
      </c>
      <c r="Q55" s="86"/>
    </row>
    <row r="56" spans="1:19" x14ac:dyDescent="0.5">
      <c r="A56" s="63">
        <v>44</v>
      </c>
      <c r="B56" s="66" t="s">
        <v>62</v>
      </c>
      <c r="C56" s="20" t="s">
        <v>56</v>
      </c>
      <c r="D56" s="60">
        <v>10</v>
      </c>
      <c r="E56" s="60">
        <v>3</v>
      </c>
      <c r="F56" s="60">
        <v>15</v>
      </c>
      <c r="G56" s="85">
        <f t="shared" si="1"/>
        <v>2175</v>
      </c>
      <c r="H56" s="60">
        <v>15</v>
      </c>
      <c r="I56" s="85">
        <f t="shared" si="2"/>
        <v>2175</v>
      </c>
      <c r="J56" s="60">
        <v>15</v>
      </c>
      <c r="K56" s="85">
        <f t="shared" si="3"/>
        <v>2175</v>
      </c>
      <c r="L56" s="60">
        <v>11</v>
      </c>
      <c r="M56" s="85">
        <f t="shared" si="4"/>
        <v>1595</v>
      </c>
      <c r="N56" s="60">
        <v>56</v>
      </c>
      <c r="O56" s="21">
        <v>145</v>
      </c>
      <c r="P56" s="62">
        <f t="shared" si="5"/>
        <v>8120</v>
      </c>
      <c r="Q56" s="86"/>
    </row>
    <row r="57" spans="1:19" x14ac:dyDescent="0.5">
      <c r="A57" s="63">
        <v>45</v>
      </c>
      <c r="B57" s="66" t="s">
        <v>150</v>
      </c>
      <c r="C57" s="20" t="s">
        <v>63</v>
      </c>
      <c r="D57" s="60">
        <v>6</v>
      </c>
      <c r="E57" s="60">
        <v>2</v>
      </c>
      <c r="F57" s="60">
        <v>20</v>
      </c>
      <c r="G57" s="85">
        <f t="shared" si="1"/>
        <v>700</v>
      </c>
      <c r="H57" s="60">
        <v>20</v>
      </c>
      <c r="I57" s="85">
        <f t="shared" si="2"/>
        <v>700</v>
      </c>
      <c r="J57" s="60">
        <v>20</v>
      </c>
      <c r="K57" s="85">
        <f t="shared" si="3"/>
        <v>700</v>
      </c>
      <c r="L57" s="60">
        <v>17</v>
      </c>
      <c r="M57" s="85">
        <f t="shared" si="4"/>
        <v>595</v>
      </c>
      <c r="N57" s="60">
        <v>77</v>
      </c>
      <c r="O57" s="28">
        <v>35</v>
      </c>
      <c r="P57" s="62">
        <f t="shared" si="5"/>
        <v>2695</v>
      </c>
      <c r="Q57" s="86"/>
    </row>
    <row r="58" spans="1:19" x14ac:dyDescent="0.5">
      <c r="A58" s="63">
        <v>46</v>
      </c>
      <c r="B58" s="66" t="s">
        <v>151</v>
      </c>
      <c r="C58" s="20" t="s">
        <v>63</v>
      </c>
      <c r="D58" s="67">
        <v>0</v>
      </c>
      <c r="E58" s="60">
        <v>0</v>
      </c>
      <c r="F58" s="60">
        <v>4</v>
      </c>
      <c r="G58" s="85">
        <f t="shared" si="1"/>
        <v>800</v>
      </c>
      <c r="H58" s="60">
        <v>4</v>
      </c>
      <c r="I58" s="85">
        <f t="shared" si="2"/>
        <v>800</v>
      </c>
      <c r="J58" s="60">
        <v>4</v>
      </c>
      <c r="K58" s="85">
        <f t="shared" si="3"/>
        <v>800</v>
      </c>
      <c r="L58" s="60">
        <v>4</v>
      </c>
      <c r="M58" s="85">
        <f t="shared" si="4"/>
        <v>800</v>
      </c>
      <c r="N58" s="60">
        <v>16</v>
      </c>
      <c r="O58" s="28">
        <v>200</v>
      </c>
      <c r="P58" s="68">
        <f t="shared" si="5"/>
        <v>3200</v>
      </c>
      <c r="Q58" s="86"/>
    </row>
    <row r="59" spans="1:19" x14ac:dyDescent="0.5">
      <c r="A59" s="63">
        <v>47</v>
      </c>
      <c r="B59" s="66" t="s">
        <v>152</v>
      </c>
      <c r="C59" s="20" t="s">
        <v>13</v>
      </c>
      <c r="D59" s="60">
        <v>0</v>
      </c>
      <c r="E59" s="60">
        <v>0</v>
      </c>
      <c r="F59" s="60">
        <v>20</v>
      </c>
      <c r="G59" s="85">
        <f t="shared" si="1"/>
        <v>620</v>
      </c>
      <c r="H59" s="60">
        <v>20</v>
      </c>
      <c r="I59" s="85">
        <f t="shared" si="2"/>
        <v>620</v>
      </c>
      <c r="J59" s="60">
        <v>20</v>
      </c>
      <c r="K59" s="85">
        <f t="shared" si="3"/>
        <v>620</v>
      </c>
      <c r="L59" s="60">
        <v>21</v>
      </c>
      <c r="M59" s="85">
        <f t="shared" si="4"/>
        <v>651</v>
      </c>
      <c r="N59" s="60">
        <v>81</v>
      </c>
      <c r="O59" s="28">
        <v>31</v>
      </c>
      <c r="P59" s="64">
        <f t="shared" si="5"/>
        <v>2511</v>
      </c>
      <c r="Q59" s="86"/>
    </row>
    <row r="60" spans="1:19" x14ac:dyDescent="0.5">
      <c r="A60" s="69">
        <v>48</v>
      </c>
      <c r="B60" s="70" t="s">
        <v>221</v>
      </c>
      <c r="C60" s="71" t="s">
        <v>53</v>
      </c>
      <c r="D60" s="72"/>
      <c r="E60" s="73"/>
      <c r="F60" s="74">
        <v>1</v>
      </c>
      <c r="G60" s="85">
        <f t="shared" si="1"/>
        <v>800</v>
      </c>
      <c r="H60" s="74">
        <v>0</v>
      </c>
      <c r="I60" s="85">
        <f t="shared" si="2"/>
        <v>0</v>
      </c>
      <c r="J60" s="74">
        <v>1</v>
      </c>
      <c r="K60" s="85">
        <f t="shared" si="3"/>
        <v>800</v>
      </c>
      <c r="L60" s="74">
        <v>0</v>
      </c>
      <c r="M60" s="85">
        <f t="shared" si="4"/>
        <v>0</v>
      </c>
      <c r="N60" s="72">
        <v>2</v>
      </c>
      <c r="O60" s="75">
        <v>800</v>
      </c>
      <c r="P60" s="76">
        <f t="shared" si="5"/>
        <v>1600</v>
      </c>
      <c r="Q60" s="86"/>
    </row>
    <row r="61" spans="1:19" x14ac:dyDescent="0.5">
      <c r="A61" s="69">
        <v>49</v>
      </c>
      <c r="B61" s="70" t="s">
        <v>243</v>
      </c>
      <c r="C61" s="71" t="s">
        <v>53</v>
      </c>
      <c r="D61" s="72"/>
      <c r="E61" s="73"/>
      <c r="F61" s="74">
        <v>1</v>
      </c>
      <c r="G61" s="85">
        <f t="shared" si="1"/>
        <v>900</v>
      </c>
      <c r="H61" s="74">
        <v>0</v>
      </c>
      <c r="I61" s="85">
        <f t="shared" si="2"/>
        <v>0</v>
      </c>
      <c r="J61" s="74">
        <v>0</v>
      </c>
      <c r="K61" s="85">
        <f t="shared" si="3"/>
        <v>0</v>
      </c>
      <c r="L61" s="74">
        <v>0</v>
      </c>
      <c r="M61" s="85">
        <f t="shared" si="4"/>
        <v>0</v>
      </c>
      <c r="N61" s="72">
        <v>1</v>
      </c>
      <c r="O61" s="75">
        <v>900</v>
      </c>
      <c r="P61" s="76">
        <f t="shared" si="5"/>
        <v>900</v>
      </c>
      <c r="Q61" s="86"/>
    </row>
    <row r="62" spans="1:19" x14ac:dyDescent="0.5">
      <c r="A62" s="69"/>
      <c r="B62" s="70"/>
      <c r="C62" s="71"/>
      <c r="D62" s="72"/>
      <c r="E62" s="73"/>
      <c r="F62" s="74"/>
      <c r="G62" s="74"/>
      <c r="H62" s="74"/>
      <c r="I62" s="74"/>
      <c r="J62" s="74"/>
      <c r="K62" s="74"/>
      <c r="L62" s="74"/>
      <c r="M62" s="74"/>
      <c r="N62" s="72"/>
      <c r="O62" s="75"/>
      <c r="P62" s="76"/>
      <c r="Q62" s="86"/>
    </row>
    <row r="63" spans="1:19" x14ac:dyDescent="0.5">
      <c r="A63" s="69"/>
      <c r="B63" s="70"/>
      <c r="C63" s="71"/>
      <c r="D63" s="72"/>
      <c r="E63" s="73"/>
      <c r="F63" s="74"/>
      <c r="G63" s="74"/>
      <c r="H63" s="74"/>
      <c r="I63" s="74"/>
      <c r="J63" s="74"/>
      <c r="K63" s="74"/>
      <c r="L63" s="74"/>
      <c r="M63" s="74"/>
      <c r="N63" s="72"/>
      <c r="O63" s="75"/>
      <c r="P63" s="76"/>
      <c r="Q63" s="86"/>
    </row>
    <row r="64" spans="1:19" x14ac:dyDescent="0.5">
      <c r="A64" s="77"/>
      <c r="B64" s="78"/>
      <c r="C64" s="77"/>
      <c r="D64" s="72"/>
      <c r="E64" s="73"/>
      <c r="F64" s="74"/>
      <c r="G64" s="74"/>
      <c r="H64" s="74"/>
      <c r="I64" s="74"/>
      <c r="J64" s="74"/>
      <c r="K64" s="74"/>
      <c r="L64" s="74"/>
      <c r="M64" s="74"/>
      <c r="N64" s="72"/>
      <c r="O64" s="79"/>
      <c r="P64" s="76"/>
      <c r="Q64" s="86"/>
    </row>
    <row r="65" spans="1:17" x14ac:dyDescent="0.5">
      <c r="A65" s="67"/>
      <c r="B65" s="194"/>
      <c r="C65" s="67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91"/>
      <c r="P65" s="64"/>
      <c r="Q65" s="86"/>
    </row>
    <row r="66" spans="1:17" x14ac:dyDescent="0.5">
      <c r="A66" s="67"/>
      <c r="B66" s="194"/>
      <c r="C66" s="67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91"/>
      <c r="P66" s="64"/>
      <c r="Q66" s="86"/>
    </row>
    <row r="67" spans="1:17" s="114" customFormat="1" x14ac:dyDescent="0.5">
      <c r="A67" s="121"/>
      <c r="B67" s="193" t="s">
        <v>113</v>
      </c>
      <c r="C67" s="121"/>
      <c r="D67" s="121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5"/>
      <c r="P67" s="82">
        <v>176103.25</v>
      </c>
      <c r="Q67" s="112"/>
    </row>
    <row r="68" spans="1:17" x14ac:dyDescent="0.5">
      <c r="A68" s="54"/>
    </row>
    <row r="69" spans="1:17" x14ac:dyDescent="0.5">
      <c r="A69" s="54"/>
    </row>
    <row r="70" spans="1:17" x14ac:dyDescent="0.5">
      <c r="A70" s="54"/>
    </row>
    <row r="71" spans="1:17" x14ac:dyDescent="0.5">
      <c r="A71" s="54"/>
    </row>
    <row r="72" spans="1:17" x14ac:dyDescent="0.5">
      <c r="A72" s="54"/>
    </row>
    <row r="73" spans="1:17" x14ac:dyDescent="0.5">
      <c r="A73" s="54"/>
    </row>
    <row r="74" spans="1:17" x14ac:dyDescent="0.5">
      <c r="A74" s="54"/>
    </row>
    <row r="75" spans="1:17" x14ac:dyDescent="0.5">
      <c r="A75" s="54"/>
    </row>
    <row r="76" spans="1:17" x14ac:dyDescent="0.5">
      <c r="A76" s="54"/>
    </row>
    <row r="77" spans="1:17" x14ac:dyDescent="0.5">
      <c r="A77" s="54"/>
    </row>
    <row r="78" spans="1:17" x14ac:dyDescent="0.5">
      <c r="A78" s="54"/>
    </row>
    <row r="79" spans="1:17" x14ac:dyDescent="0.5">
      <c r="A79" s="54"/>
    </row>
    <row r="81" spans="17:19" ht="21" customHeight="1" x14ac:dyDescent="0.5"/>
    <row r="83" spans="17:19" x14ac:dyDescent="0.5">
      <c r="Q83" s="4"/>
      <c r="R83" s="4"/>
      <c r="S83" s="4"/>
    </row>
  </sheetData>
  <sheetProtection algorithmName="SHA-512" hashValue="bxZl+yBo2jVUKLm1KVamLHDpoByHTDEoFgYOn13220f9DfSyOjhd4+nILtDNKkBglRN3pmlcI/fPo9eUmrJtiA==" saltValue="19B/sGAEa9KkmcTx+MiYlw==" spinCount="100000" sheet="1" objects="1" scenarios="1"/>
  <autoFilter ref="A2:P59" xr:uid="{00000000-0009-0000-0000-000001000000}">
    <sortState ref="A7:H100">
      <sortCondition ref="B3"/>
    </sortState>
  </autoFilter>
  <sortState ref="A2:H101">
    <sortCondition ref="B3:B101" customList="1-100"/>
  </sortState>
  <mergeCells count="39">
    <mergeCell ref="Q51:Q53"/>
    <mergeCell ref="F52:G52"/>
    <mergeCell ref="H52:I52"/>
    <mergeCell ref="J52:K52"/>
    <mergeCell ref="L52:M52"/>
    <mergeCell ref="A50:P50"/>
    <mergeCell ref="A51:A53"/>
    <mergeCell ref="B51:B53"/>
    <mergeCell ref="C51:C53"/>
    <mergeCell ref="F51:M51"/>
    <mergeCell ref="N51:N53"/>
    <mergeCell ref="O51:O53"/>
    <mergeCell ref="P51:P53"/>
    <mergeCell ref="Q27:Q29"/>
    <mergeCell ref="F28:G28"/>
    <mergeCell ref="H28:I28"/>
    <mergeCell ref="J28:K28"/>
    <mergeCell ref="L28:M28"/>
    <mergeCell ref="Q2:Q4"/>
    <mergeCell ref="F3:G3"/>
    <mergeCell ref="H3:I3"/>
    <mergeCell ref="J3:K3"/>
    <mergeCell ref="L3:M3"/>
    <mergeCell ref="A1:P1"/>
    <mergeCell ref="A2:A4"/>
    <mergeCell ref="B2:B4"/>
    <mergeCell ref="C2:C4"/>
    <mergeCell ref="F2:M2"/>
    <mergeCell ref="N2:N4"/>
    <mergeCell ref="O2:O4"/>
    <mergeCell ref="P2:P4"/>
    <mergeCell ref="A26:P26"/>
    <mergeCell ref="A27:A29"/>
    <mergeCell ref="B27:B29"/>
    <mergeCell ref="C27:C29"/>
    <mergeCell ref="F27:M27"/>
    <mergeCell ref="N27:N29"/>
    <mergeCell ref="O27:O29"/>
    <mergeCell ref="P27:P29"/>
  </mergeCells>
  <pageMargins left="0.59055118110236227" right="0.19685039370078741" top="0.39370078740157483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66"/>
  <sheetViews>
    <sheetView topLeftCell="A4" zoomScale="130" zoomScaleNormal="130" workbookViewId="0">
      <selection activeCell="B8" sqref="B8"/>
    </sheetView>
  </sheetViews>
  <sheetFormatPr defaultRowHeight="18" x14ac:dyDescent="0.25"/>
  <cols>
    <col min="1" max="1" width="4.375" style="88" customWidth="1"/>
    <col min="2" max="2" width="24.75" style="88" customWidth="1"/>
    <col min="3" max="3" width="5.125" style="88" customWidth="1"/>
    <col min="4" max="4" width="11.375" style="88" hidden="1" customWidth="1"/>
    <col min="5" max="5" width="11.625" style="88" hidden="1" customWidth="1"/>
    <col min="6" max="6" width="5.125" style="88" customWidth="1"/>
    <col min="7" max="7" width="8.625" style="88" customWidth="1"/>
    <col min="8" max="8" width="6" style="88" customWidth="1"/>
    <col min="9" max="9" width="8.875" style="88" customWidth="1"/>
    <col min="10" max="10" width="6.125" style="88" customWidth="1"/>
    <col min="11" max="11" width="8.375" style="88" customWidth="1"/>
    <col min="12" max="12" width="6.375" style="88" customWidth="1"/>
    <col min="13" max="13" width="8.5" style="88" customWidth="1"/>
    <col min="14" max="14" width="5.5" style="88" customWidth="1"/>
    <col min="15" max="15" width="10.375" style="88" customWidth="1"/>
    <col min="16" max="16" width="12.75" style="88" customWidth="1"/>
    <col min="17" max="16384" width="9" style="88"/>
  </cols>
  <sheetData>
    <row r="1" spans="1:19" s="107" customFormat="1" ht="24" x14ac:dyDescent="0.25">
      <c r="A1" s="209" t="s">
        <v>245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9" s="16" customFormat="1" ht="21.75" x14ac:dyDescent="0.2">
      <c r="A2" s="200" t="s">
        <v>233</v>
      </c>
      <c r="B2" s="200" t="s">
        <v>1</v>
      </c>
      <c r="C2" s="200" t="s">
        <v>234</v>
      </c>
      <c r="D2" s="34" t="s">
        <v>68</v>
      </c>
      <c r="E2" s="17" t="s">
        <v>67</v>
      </c>
      <c r="F2" s="203" t="s">
        <v>235</v>
      </c>
      <c r="G2" s="205"/>
      <c r="H2" s="205"/>
      <c r="I2" s="205"/>
      <c r="J2" s="205"/>
      <c r="K2" s="205"/>
      <c r="L2" s="205"/>
      <c r="M2" s="204"/>
      <c r="N2" s="206" t="s">
        <v>242</v>
      </c>
      <c r="O2" s="206" t="s">
        <v>3</v>
      </c>
      <c r="P2" s="206" t="s">
        <v>44</v>
      </c>
      <c r="Q2" s="200" t="s">
        <v>236</v>
      </c>
      <c r="R2" s="18" t="s">
        <v>238</v>
      </c>
      <c r="S2" s="18" t="s">
        <v>240</v>
      </c>
    </row>
    <row r="3" spans="1:19" s="16" customFormat="1" ht="21.75" x14ac:dyDescent="0.2">
      <c r="A3" s="201"/>
      <c r="B3" s="201"/>
      <c r="C3" s="201"/>
      <c r="D3" s="34"/>
      <c r="E3" s="17"/>
      <c r="F3" s="203" t="s">
        <v>239</v>
      </c>
      <c r="G3" s="204"/>
      <c r="H3" s="203" t="s">
        <v>239</v>
      </c>
      <c r="I3" s="204"/>
      <c r="J3" s="203" t="s">
        <v>239</v>
      </c>
      <c r="K3" s="204"/>
      <c r="L3" s="203" t="s">
        <v>239</v>
      </c>
      <c r="M3" s="204"/>
      <c r="N3" s="207"/>
      <c r="O3" s="207"/>
      <c r="P3" s="207"/>
      <c r="Q3" s="201"/>
      <c r="R3" s="18"/>
      <c r="S3" s="18"/>
    </row>
    <row r="4" spans="1:19" s="16" customFormat="1" ht="21.75" x14ac:dyDescent="0.2">
      <c r="A4" s="202"/>
      <c r="B4" s="202"/>
      <c r="C4" s="202"/>
      <c r="D4" s="34"/>
      <c r="E4" s="17"/>
      <c r="F4" s="22" t="s">
        <v>237</v>
      </c>
      <c r="G4" s="22" t="s">
        <v>238</v>
      </c>
      <c r="H4" s="22" t="s">
        <v>237</v>
      </c>
      <c r="I4" s="22" t="s">
        <v>238</v>
      </c>
      <c r="J4" s="22" t="s">
        <v>237</v>
      </c>
      <c r="K4" s="22" t="s">
        <v>238</v>
      </c>
      <c r="L4" s="22" t="s">
        <v>237</v>
      </c>
      <c r="M4" s="22" t="s">
        <v>238</v>
      </c>
      <c r="N4" s="208"/>
      <c r="O4" s="208"/>
      <c r="P4" s="208"/>
      <c r="Q4" s="202"/>
      <c r="R4" s="18"/>
      <c r="S4" s="18"/>
    </row>
    <row r="5" spans="1:19" ht="21.75" x14ac:dyDescent="0.5">
      <c r="A5" s="89">
        <v>1</v>
      </c>
      <c r="B5" s="90" t="s">
        <v>169</v>
      </c>
      <c r="C5" s="67" t="s">
        <v>17</v>
      </c>
      <c r="D5" s="60">
        <v>6</v>
      </c>
      <c r="E5" s="60">
        <v>9</v>
      </c>
      <c r="F5" s="60">
        <v>1</v>
      </c>
      <c r="G5" s="109">
        <f t="shared" ref="G5:G13" si="0">F5*O5</f>
        <v>15000</v>
      </c>
      <c r="H5" s="60">
        <v>0</v>
      </c>
      <c r="I5" s="85">
        <f t="shared" ref="I5:I13" si="1">H5*O5</f>
        <v>0</v>
      </c>
      <c r="J5" s="60">
        <v>0</v>
      </c>
      <c r="K5" s="85">
        <f t="shared" ref="K5:K13" si="2">J5*O5</f>
        <v>0</v>
      </c>
      <c r="L5" s="60">
        <v>0</v>
      </c>
      <c r="M5" s="85">
        <f t="shared" ref="M5:M13" si="3">L5*O5</f>
        <v>0</v>
      </c>
      <c r="N5" s="60">
        <v>1</v>
      </c>
      <c r="O5" s="91">
        <v>15000</v>
      </c>
      <c r="P5" s="64">
        <f t="shared" ref="P5:P13" si="4">SUM(N5*O5)</f>
        <v>15000</v>
      </c>
      <c r="Q5" s="160"/>
    </row>
    <row r="6" spans="1:19" ht="21.75" x14ac:dyDescent="0.5">
      <c r="A6" s="89">
        <v>2</v>
      </c>
      <c r="B6" s="92" t="s">
        <v>182</v>
      </c>
      <c r="C6" s="67" t="s">
        <v>76</v>
      </c>
      <c r="D6" s="60"/>
      <c r="E6" s="60"/>
      <c r="F6" s="60">
        <v>25</v>
      </c>
      <c r="G6" s="109">
        <f t="shared" si="0"/>
        <v>6250</v>
      </c>
      <c r="H6" s="60">
        <v>25</v>
      </c>
      <c r="I6" s="85">
        <f t="shared" si="1"/>
        <v>6250</v>
      </c>
      <c r="J6" s="60">
        <v>25</v>
      </c>
      <c r="K6" s="85">
        <f t="shared" si="2"/>
        <v>6250</v>
      </c>
      <c r="L6" s="60">
        <v>25</v>
      </c>
      <c r="M6" s="85">
        <f t="shared" si="3"/>
        <v>6250</v>
      </c>
      <c r="N6" s="60">
        <v>100</v>
      </c>
      <c r="O6" s="91">
        <v>250</v>
      </c>
      <c r="P6" s="64">
        <f t="shared" si="4"/>
        <v>25000</v>
      </c>
      <c r="Q6" s="160"/>
    </row>
    <row r="7" spans="1:19" ht="21.75" x14ac:dyDescent="0.5">
      <c r="A7" s="89">
        <v>3</v>
      </c>
      <c r="B7" s="92" t="s">
        <v>183</v>
      </c>
      <c r="C7" s="67" t="s">
        <v>76</v>
      </c>
      <c r="D7" s="60"/>
      <c r="E7" s="60"/>
      <c r="F7" s="60">
        <v>15</v>
      </c>
      <c r="G7" s="109">
        <f t="shared" si="0"/>
        <v>2250</v>
      </c>
      <c r="H7" s="60">
        <v>10</v>
      </c>
      <c r="I7" s="85">
        <f t="shared" si="1"/>
        <v>1500</v>
      </c>
      <c r="J7" s="60">
        <v>15</v>
      </c>
      <c r="K7" s="85">
        <f t="shared" si="2"/>
        <v>2250</v>
      </c>
      <c r="L7" s="60">
        <v>10</v>
      </c>
      <c r="M7" s="85">
        <f t="shared" si="3"/>
        <v>1500</v>
      </c>
      <c r="N7" s="60">
        <v>50</v>
      </c>
      <c r="O7" s="91">
        <v>150</v>
      </c>
      <c r="P7" s="64">
        <f t="shared" si="4"/>
        <v>7500</v>
      </c>
      <c r="Q7" s="160"/>
    </row>
    <row r="8" spans="1:19" ht="21.75" x14ac:dyDescent="0.5">
      <c r="A8" s="89">
        <v>4</v>
      </c>
      <c r="B8" s="92" t="s">
        <v>184</v>
      </c>
      <c r="C8" s="67" t="s">
        <v>76</v>
      </c>
      <c r="D8" s="60"/>
      <c r="E8" s="60"/>
      <c r="F8" s="60">
        <v>15</v>
      </c>
      <c r="G8" s="109">
        <f t="shared" si="0"/>
        <v>1800</v>
      </c>
      <c r="H8" s="60">
        <v>10</v>
      </c>
      <c r="I8" s="85">
        <f t="shared" si="1"/>
        <v>1200</v>
      </c>
      <c r="J8" s="60">
        <v>15</v>
      </c>
      <c r="K8" s="85">
        <f t="shared" si="2"/>
        <v>1800</v>
      </c>
      <c r="L8" s="60">
        <v>10</v>
      </c>
      <c r="M8" s="85">
        <f t="shared" si="3"/>
        <v>1200</v>
      </c>
      <c r="N8" s="60">
        <v>50</v>
      </c>
      <c r="O8" s="91">
        <v>120</v>
      </c>
      <c r="P8" s="64">
        <f t="shared" si="4"/>
        <v>6000</v>
      </c>
      <c r="Q8" s="160"/>
    </row>
    <row r="9" spans="1:19" ht="21.75" x14ac:dyDescent="0.5">
      <c r="A9" s="89">
        <v>5</v>
      </c>
      <c r="B9" s="92" t="s">
        <v>185</v>
      </c>
      <c r="C9" s="67" t="s">
        <v>186</v>
      </c>
      <c r="D9" s="60"/>
      <c r="E9" s="60"/>
      <c r="F9" s="60">
        <v>100</v>
      </c>
      <c r="G9" s="109">
        <f t="shared" si="0"/>
        <v>3500</v>
      </c>
      <c r="H9" s="60">
        <v>0</v>
      </c>
      <c r="I9" s="85">
        <f t="shared" si="1"/>
        <v>0</v>
      </c>
      <c r="J9" s="60">
        <v>0</v>
      </c>
      <c r="K9" s="85">
        <f t="shared" si="2"/>
        <v>0</v>
      </c>
      <c r="L9" s="60">
        <v>0</v>
      </c>
      <c r="M9" s="85">
        <f t="shared" si="3"/>
        <v>0</v>
      </c>
      <c r="N9" s="60">
        <v>100</v>
      </c>
      <c r="O9" s="91">
        <v>35</v>
      </c>
      <c r="P9" s="64">
        <f t="shared" si="4"/>
        <v>3500</v>
      </c>
      <c r="Q9" s="160"/>
    </row>
    <row r="10" spans="1:19" ht="21.75" x14ac:dyDescent="0.5">
      <c r="A10" s="89">
        <v>6</v>
      </c>
      <c r="B10" s="92" t="s">
        <v>187</v>
      </c>
      <c r="C10" s="67" t="s">
        <v>186</v>
      </c>
      <c r="D10" s="60"/>
      <c r="E10" s="60"/>
      <c r="F10" s="60">
        <v>100</v>
      </c>
      <c r="G10" s="109">
        <f t="shared" si="0"/>
        <v>1400</v>
      </c>
      <c r="H10" s="60">
        <v>100</v>
      </c>
      <c r="I10" s="85">
        <f t="shared" si="1"/>
        <v>1400</v>
      </c>
      <c r="J10" s="60">
        <v>0</v>
      </c>
      <c r="K10" s="85">
        <f t="shared" si="2"/>
        <v>0</v>
      </c>
      <c r="L10" s="60">
        <v>0</v>
      </c>
      <c r="M10" s="85">
        <f t="shared" si="3"/>
        <v>0</v>
      </c>
      <c r="N10" s="60">
        <v>200</v>
      </c>
      <c r="O10" s="91">
        <v>14</v>
      </c>
      <c r="P10" s="64">
        <f t="shared" si="4"/>
        <v>2800</v>
      </c>
      <c r="Q10" s="160"/>
    </row>
    <row r="11" spans="1:19" ht="21.75" x14ac:dyDescent="0.5">
      <c r="A11" s="89">
        <v>7</v>
      </c>
      <c r="B11" s="92" t="s">
        <v>188</v>
      </c>
      <c r="C11" s="67" t="s">
        <v>14</v>
      </c>
      <c r="D11" s="60"/>
      <c r="E11" s="60"/>
      <c r="F11" s="60">
        <v>10</v>
      </c>
      <c r="G11" s="109">
        <f t="shared" si="0"/>
        <v>500</v>
      </c>
      <c r="H11" s="60">
        <v>0</v>
      </c>
      <c r="I11" s="85">
        <f t="shared" si="1"/>
        <v>0</v>
      </c>
      <c r="J11" s="60">
        <v>10</v>
      </c>
      <c r="K11" s="85">
        <f t="shared" si="2"/>
        <v>500</v>
      </c>
      <c r="L11" s="60">
        <v>0</v>
      </c>
      <c r="M11" s="85">
        <f t="shared" si="3"/>
        <v>0</v>
      </c>
      <c r="N11" s="60">
        <v>20</v>
      </c>
      <c r="O11" s="91">
        <v>50</v>
      </c>
      <c r="P11" s="64">
        <f t="shared" si="4"/>
        <v>1000</v>
      </c>
      <c r="Q11" s="160"/>
    </row>
    <row r="12" spans="1:19" ht="21.75" x14ac:dyDescent="0.5">
      <c r="A12" s="89">
        <v>8</v>
      </c>
      <c r="B12" s="92" t="s">
        <v>189</v>
      </c>
      <c r="C12" s="67" t="s">
        <v>14</v>
      </c>
      <c r="D12" s="60"/>
      <c r="E12" s="60"/>
      <c r="F12" s="60">
        <v>10</v>
      </c>
      <c r="G12" s="109">
        <f t="shared" si="0"/>
        <v>1800</v>
      </c>
      <c r="H12" s="60">
        <v>0</v>
      </c>
      <c r="I12" s="85">
        <f t="shared" si="1"/>
        <v>0</v>
      </c>
      <c r="J12" s="60">
        <v>10</v>
      </c>
      <c r="K12" s="85">
        <f t="shared" si="2"/>
        <v>1800</v>
      </c>
      <c r="L12" s="60">
        <v>0</v>
      </c>
      <c r="M12" s="85">
        <f t="shared" si="3"/>
        <v>0</v>
      </c>
      <c r="N12" s="60">
        <v>20</v>
      </c>
      <c r="O12" s="91">
        <v>180</v>
      </c>
      <c r="P12" s="64">
        <f t="shared" si="4"/>
        <v>3600</v>
      </c>
      <c r="Q12" s="160"/>
    </row>
    <row r="13" spans="1:19" ht="21.75" x14ac:dyDescent="0.5">
      <c r="A13" s="89">
        <v>9</v>
      </c>
      <c r="B13" s="92" t="s">
        <v>190</v>
      </c>
      <c r="C13" s="67" t="s">
        <v>53</v>
      </c>
      <c r="D13" s="60"/>
      <c r="E13" s="60"/>
      <c r="F13" s="60">
        <v>20</v>
      </c>
      <c r="G13" s="109">
        <f t="shared" si="0"/>
        <v>800</v>
      </c>
      <c r="H13" s="60">
        <v>0</v>
      </c>
      <c r="I13" s="85">
        <f t="shared" si="1"/>
        <v>0</v>
      </c>
      <c r="J13" s="60">
        <v>20</v>
      </c>
      <c r="K13" s="85">
        <f t="shared" si="2"/>
        <v>800</v>
      </c>
      <c r="L13" s="60">
        <v>0</v>
      </c>
      <c r="M13" s="85">
        <f t="shared" si="3"/>
        <v>0</v>
      </c>
      <c r="N13" s="60">
        <v>40</v>
      </c>
      <c r="O13" s="91">
        <v>40</v>
      </c>
      <c r="P13" s="64">
        <f t="shared" si="4"/>
        <v>1600</v>
      </c>
      <c r="Q13" s="160"/>
    </row>
    <row r="14" spans="1:19" s="110" customFormat="1" ht="21.75" x14ac:dyDescent="0.5">
      <c r="A14" s="112"/>
      <c r="B14" s="112" t="s">
        <v>113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3">
        <f>SUM(P5:P13)</f>
        <v>66000</v>
      </c>
      <c r="Q14" s="86"/>
    </row>
    <row r="15" spans="1:19" s="110" customFormat="1" ht="21.75" x14ac:dyDescent="0.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5"/>
    </row>
    <row r="16" spans="1:19" s="110" customFormat="1" ht="21.75" x14ac:dyDescent="0.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5"/>
    </row>
    <row r="17" spans="1:16" s="110" customFormat="1" ht="21.75" x14ac:dyDescent="0.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5"/>
    </row>
    <row r="18" spans="1:16" s="110" customFormat="1" ht="21.75" x14ac:dyDescent="0.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5"/>
    </row>
    <row r="19" spans="1:16" s="110" customFormat="1" ht="21.75" x14ac:dyDescent="0.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5"/>
    </row>
    <row r="20" spans="1:16" s="110" customFormat="1" ht="21.75" x14ac:dyDescent="0.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5"/>
    </row>
    <row r="21" spans="1:16" s="110" customFormat="1" ht="21.75" x14ac:dyDescent="0.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5"/>
    </row>
    <row r="22" spans="1:16" s="110" customFormat="1" ht="21.75" x14ac:dyDescent="0.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5"/>
    </row>
    <row r="23" spans="1:16" s="110" customFormat="1" ht="21.75" x14ac:dyDescent="0.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5"/>
    </row>
    <row r="24" spans="1:16" s="110" customFormat="1" ht="21.75" x14ac:dyDescent="0.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5"/>
    </row>
    <row r="25" spans="1:16" s="110" customFormat="1" ht="21.75" x14ac:dyDescent="0.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5"/>
    </row>
    <row r="92" spans="1:16" ht="21" customHeight="1" x14ac:dyDescent="0.25">
      <c r="A92" s="211" t="s">
        <v>154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</row>
    <row r="93" spans="1:16" ht="21.75" x14ac:dyDescent="0.5">
      <c r="A93" s="34" t="s">
        <v>0</v>
      </c>
      <c r="B93" s="34" t="s">
        <v>1</v>
      </c>
      <c r="C93" s="34" t="s">
        <v>2</v>
      </c>
      <c r="D93" s="34" t="s">
        <v>68</v>
      </c>
      <c r="E93" s="55" t="s">
        <v>69</v>
      </c>
      <c r="F93" s="55"/>
      <c r="G93" s="55"/>
      <c r="H93" s="55"/>
      <c r="I93" s="55"/>
      <c r="J93" s="55"/>
      <c r="K93" s="55"/>
      <c r="L93" s="55"/>
      <c r="M93" s="55"/>
      <c r="N93" s="34" t="s">
        <v>153</v>
      </c>
      <c r="O93" s="34" t="s">
        <v>3</v>
      </c>
      <c r="P93" s="34" t="s">
        <v>4</v>
      </c>
    </row>
    <row r="94" spans="1:16" ht="21.75" x14ac:dyDescent="0.5">
      <c r="A94" s="34"/>
      <c r="B94" s="10" t="s">
        <v>168</v>
      </c>
      <c r="C94" s="34"/>
      <c r="D94" s="34"/>
      <c r="E94" s="55"/>
      <c r="F94" s="55"/>
      <c r="G94" s="55"/>
      <c r="H94" s="55"/>
      <c r="I94" s="55"/>
      <c r="J94" s="55"/>
      <c r="K94" s="55"/>
      <c r="L94" s="55"/>
      <c r="M94" s="55"/>
      <c r="N94" s="34"/>
      <c r="O94" s="34"/>
      <c r="P94" s="34"/>
    </row>
    <row r="99" spans="1:16" ht="21.75" x14ac:dyDescent="0.5">
      <c r="A99" s="67"/>
      <c r="B99" s="78"/>
      <c r="C99" s="77"/>
      <c r="D99" s="77"/>
      <c r="E99" s="73"/>
      <c r="F99" s="74"/>
      <c r="G99" s="74"/>
      <c r="H99" s="74"/>
      <c r="I99" s="74"/>
      <c r="J99" s="74"/>
      <c r="K99" s="74"/>
      <c r="L99" s="74"/>
      <c r="M99" s="74"/>
      <c r="N99" s="72"/>
      <c r="O99" s="79"/>
      <c r="P99" s="80"/>
    </row>
    <row r="100" spans="1:16" ht="21.75" x14ac:dyDescent="0.5">
      <c r="A100" s="212" t="s">
        <v>43</v>
      </c>
      <c r="B100" s="213"/>
      <c r="C100" s="213"/>
      <c r="D100" s="213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2">
        <f>SUM(P99:P99)</f>
        <v>0</v>
      </c>
    </row>
    <row r="101" spans="1:16" ht="21" customHeight="1" x14ac:dyDescent="0.25"/>
    <row r="102" spans="1:16" ht="21" customHeight="1" x14ac:dyDescent="0.25"/>
    <row r="103" spans="1:16" ht="27" customHeight="1" x14ac:dyDescent="0.25">
      <c r="A103" s="211" t="s">
        <v>204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</row>
    <row r="104" spans="1:16" ht="21" customHeight="1" x14ac:dyDescent="0.5">
      <c r="A104" s="34" t="s">
        <v>0</v>
      </c>
      <c r="B104" s="34" t="s">
        <v>1</v>
      </c>
      <c r="C104" s="34" t="s">
        <v>2</v>
      </c>
      <c r="D104" s="34" t="s">
        <v>68</v>
      </c>
      <c r="E104" s="55" t="s">
        <v>69</v>
      </c>
      <c r="F104" s="55"/>
      <c r="G104" s="55"/>
      <c r="H104" s="55"/>
      <c r="I104" s="55"/>
      <c r="J104" s="55"/>
      <c r="K104" s="55"/>
      <c r="L104" s="55"/>
      <c r="M104" s="55"/>
      <c r="N104" s="34" t="s">
        <v>153</v>
      </c>
      <c r="O104" s="34" t="s">
        <v>3</v>
      </c>
      <c r="P104" s="34" t="s">
        <v>4</v>
      </c>
    </row>
    <row r="105" spans="1:16" ht="21.75" x14ac:dyDescent="0.5">
      <c r="A105" s="89">
        <v>1</v>
      </c>
      <c r="B105" s="90" t="s">
        <v>155</v>
      </c>
      <c r="C105" s="67" t="s">
        <v>156</v>
      </c>
      <c r="D105" s="60">
        <v>6</v>
      </c>
      <c r="E105" s="60">
        <v>9</v>
      </c>
      <c r="F105" s="60"/>
      <c r="G105" s="60"/>
      <c r="H105" s="60"/>
      <c r="I105" s="60"/>
      <c r="J105" s="60"/>
      <c r="K105" s="60"/>
      <c r="L105" s="60"/>
      <c r="M105" s="60"/>
      <c r="N105" s="60">
        <v>400</v>
      </c>
      <c r="O105" s="91">
        <v>30</v>
      </c>
      <c r="P105" s="64">
        <f>SUM(N105*O105)</f>
        <v>12000</v>
      </c>
    </row>
    <row r="106" spans="1:16" ht="21.75" x14ac:dyDescent="0.5">
      <c r="A106" s="89">
        <v>2</v>
      </c>
      <c r="B106" s="92" t="s">
        <v>157</v>
      </c>
      <c r="C106" s="67" t="s">
        <v>156</v>
      </c>
      <c r="D106" s="60">
        <v>35</v>
      </c>
      <c r="E106" s="60">
        <v>24</v>
      </c>
      <c r="F106" s="60"/>
      <c r="G106" s="60"/>
      <c r="H106" s="60"/>
      <c r="I106" s="60"/>
      <c r="J106" s="60"/>
      <c r="K106" s="60"/>
      <c r="L106" s="60"/>
      <c r="M106" s="60"/>
      <c r="N106" s="60">
        <v>60</v>
      </c>
      <c r="O106" s="91">
        <v>30</v>
      </c>
      <c r="P106" s="64">
        <f>SUM(N106*O106)</f>
        <v>1800</v>
      </c>
    </row>
    <row r="107" spans="1:16" ht="21.75" x14ac:dyDescent="0.5">
      <c r="A107" s="89">
        <v>3</v>
      </c>
      <c r="B107" s="92" t="s">
        <v>158</v>
      </c>
      <c r="C107" s="67" t="s">
        <v>156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>
        <v>5</v>
      </c>
      <c r="O107" s="91">
        <v>120</v>
      </c>
      <c r="P107" s="64">
        <f>SUM(N107*O107)</f>
        <v>600</v>
      </c>
    </row>
    <row r="108" spans="1:16" ht="21.75" x14ac:dyDescent="0.5">
      <c r="A108" s="89">
        <v>4</v>
      </c>
      <c r="B108" s="92" t="s">
        <v>159</v>
      </c>
      <c r="C108" s="67" t="s">
        <v>160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>
        <v>1</v>
      </c>
      <c r="O108" s="91">
        <v>8000</v>
      </c>
      <c r="P108" s="64">
        <f>SUM(N108*O108)</f>
        <v>8000</v>
      </c>
    </row>
    <row r="111" spans="1:16" ht="21.75" x14ac:dyDescent="0.5">
      <c r="A111" s="89"/>
      <c r="B111" s="92"/>
      <c r="C111" s="67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91"/>
      <c r="P111" s="64"/>
    </row>
    <row r="112" spans="1:16" ht="21.75" x14ac:dyDescent="0.5">
      <c r="A112" s="89"/>
      <c r="B112" s="92"/>
      <c r="C112" s="67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91"/>
      <c r="P112" s="62"/>
    </row>
    <row r="113" spans="1:19" ht="21.75" x14ac:dyDescent="0.5">
      <c r="A113" s="212" t="s">
        <v>43</v>
      </c>
      <c r="B113" s="213"/>
      <c r="C113" s="213"/>
      <c r="D113" s="213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2">
        <f>SUM(P105:P112)</f>
        <v>22400</v>
      </c>
      <c r="S113" s="88" t="s">
        <v>231</v>
      </c>
    </row>
    <row r="114" spans="1:19" ht="21.75" customHeight="1" x14ac:dyDescent="0.25"/>
    <row r="115" spans="1:19" ht="21" customHeight="1" x14ac:dyDescent="0.25"/>
    <row r="147" spans="1:16" ht="21.75" x14ac:dyDescent="0.5">
      <c r="A147" s="93"/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5"/>
    </row>
    <row r="148" spans="1:16" ht="21.75" x14ac:dyDescent="0.5">
      <c r="A148" s="93"/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5"/>
    </row>
    <row r="166" spans="1:16" ht="21.75" x14ac:dyDescent="0.5">
      <c r="A166" s="93"/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5"/>
    </row>
  </sheetData>
  <sheetProtection algorithmName="SHA-512" hashValue="jELVFXYdHfT+ljD59ADgmb7gBDerAVzUkjWcf7XW1+eWjtuDOA+fUnd9DYlg71UWB/yXXWcwgLtwlWxhTL0lAw==" saltValue="uVTjmzkrFOCcYS+kdSoqHA==" spinCount="100000" sheet="1" objects="1" scenarios="1"/>
  <mergeCells count="17">
    <mergeCell ref="Q2:Q4"/>
    <mergeCell ref="A1:P1"/>
    <mergeCell ref="A2:A4"/>
    <mergeCell ref="B2:B4"/>
    <mergeCell ref="C2:C4"/>
    <mergeCell ref="F2:M2"/>
    <mergeCell ref="N2:N4"/>
    <mergeCell ref="O2:O4"/>
    <mergeCell ref="P2:P4"/>
    <mergeCell ref="F3:G3"/>
    <mergeCell ref="H3:I3"/>
    <mergeCell ref="A92:P92"/>
    <mergeCell ref="A100:D100"/>
    <mergeCell ref="A103:P103"/>
    <mergeCell ref="A113:D113"/>
    <mergeCell ref="J3:K3"/>
    <mergeCell ref="L3:M3"/>
  </mergeCells>
  <pageMargins left="0.59055118110236227" right="0.19685039370078741" top="0.39370078740157483" bottom="0.19685039370078741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5"/>
  <sheetViews>
    <sheetView zoomScale="120" zoomScaleNormal="120" workbookViewId="0">
      <selection activeCell="B23" sqref="B23"/>
    </sheetView>
  </sheetViews>
  <sheetFormatPr defaultRowHeight="15" x14ac:dyDescent="0.35"/>
  <cols>
    <col min="1" max="1" width="4.5" style="6" customWidth="1"/>
    <col min="2" max="2" width="19.875" style="5" customWidth="1"/>
    <col min="3" max="3" width="6.5" style="5" customWidth="1"/>
    <col min="4" max="4" width="4.625" style="5" customWidth="1"/>
    <col min="5" max="5" width="8.625" style="5" customWidth="1"/>
    <col min="6" max="6" width="5.375" style="7" customWidth="1"/>
    <col min="7" max="7" width="8.875" style="7" customWidth="1"/>
    <col min="8" max="8" width="4.75" style="7" customWidth="1"/>
    <col min="9" max="9" width="8.375" style="7" customWidth="1"/>
    <col min="10" max="10" width="4.875" style="7" customWidth="1"/>
    <col min="11" max="11" width="8.375" style="7" customWidth="1"/>
    <col min="12" max="12" width="7" style="5" customWidth="1"/>
    <col min="13" max="13" width="9" style="5"/>
    <col min="14" max="14" width="10" style="5" customWidth="1"/>
    <col min="15" max="16384" width="9" style="5"/>
  </cols>
  <sheetData>
    <row r="1" spans="1:17" s="107" customFormat="1" ht="24" x14ac:dyDescent="0.25">
      <c r="A1" s="209" t="s">
        <v>248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7" s="16" customFormat="1" ht="21.75" x14ac:dyDescent="0.2">
      <c r="A2" s="200" t="s">
        <v>233</v>
      </c>
      <c r="B2" s="200" t="s">
        <v>1</v>
      </c>
      <c r="C2" s="200" t="s">
        <v>234</v>
      </c>
      <c r="D2" s="203" t="s">
        <v>235</v>
      </c>
      <c r="E2" s="205"/>
      <c r="F2" s="205"/>
      <c r="G2" s="205"/>
      <c r="H2" s="205"/>
      <c r="I2" s="205"/>
      <c r="J2" s="205"/>
      <c r="K2" s="204"/>
      <c r="L2" s="206" t="s">
        <v>242</v>
      </c>
      <c r="M2" s="214" t="s">
        <v>3</v>
      </c>
      <c r="N2" s="217" t="s">
        <v>44</v>
      </c>
      <c r="O2" s="218" t="s">
        <v>236</v>
      </c>
      <c r="P2" s="18" t="s">
        <v>238</v>
      </c>
      <c r="Q2" s="18" t="s">
        <v>240</v>
      </c>
    </row>
    <row r="3" spans="1:17" s="16" customFormat="1" ht="21.75" x14ac:dyDescent="0.2">
      <c r="A3" s="201"/>
      <c r="B3" s="201"/>
      <c r="C3" s="201"/>
      <c r="D3" s="203" t="s">
        <v>239</v>
      </c>
      <c r="E3" s="204"/>
      <c r="F3" s="203" t="s">
        <v>239</v>
      </c>
      <c r="G3" s="204"/>
      <c r="H3" s="203" t="s">
        <v>239</v>
      </c>
      <c r="I3" s="204"/>
      <c r="J3" s="203" t="s">
        <v>239</v>
      </c>
      <c r="K3" s="204"/>
      <c r="L3" s="207"/>
      <c r="M3" s="215"/>
      <c r="N3" s="217"/>
      <c r="O3" s="218"/>
      <c r="P3" s="18"/>
      <c r="Q3" s="18"/>
    </row>
    <row r="4" spans="1:17" s="16" customFormat="1" ht="21.75" x14ac:dyDescent="0.2">
      <c r="A4" s="202"/>
      <c r="B4" s="202"/>
      <c r="C4" s="202"/>
      <c r="D4" s="22" t="s">
        <v>237</v>
      </c>
      <c r="E4" s="22" t="s">
        <v>238</v>
      </c>
      <c r="F4" s="22" t="s">
        <v>237</v>
      </c>
      <c r="G4" s="22" t="s">
        <v>238</v>
      </c>
      <c r="H4" s="22" t="s">
        <v>237</v>
      </c>
      <c r="I4" s="22" t="s">
        <v>238</v>
      </c>
      <c r="J4" s="22" t="s">
        <v>237</v>
      </c>
      <c r="K4" s="22" t="s">
        <v>238</v>
      </c>
      <c r="L4" s="208"/>
      <c r="M4" s="216"/>
      <c r="N4" s="217"/>
      <c r="O4" s="218"/>
      <c r="P4" s="18"/>
      <c r="Q4" s="18"/>
    </row>
    <row r="5" spans="1:17" s="88" customFormat="1" ht="21.75" x14ac:dyDescent="0.5">
      <c r="A5" s="89">
        <v>1</v>
      </c>
      <c r="B5" s="92" t="s">
        <v>171</v>
      </c>
      <c r="C5" s="67" t="s">
        <v>170</v>
      </c>
      <c r="D5" s="60">
        <v>10</v>
      </c>
      <c r="E5" s="109">
        <f t="shared" ref="E5:E20" si="0">D5*M5</f>
        <v>400</v>
      </c>
      <c r="F5" s="60">
        <v>10</v>
      </c>
      <c r="G5" s="85">
        <f t="shared" ref="G5:G20" si="1">F5*M5</f>
        <v>400</v>
      </c>
      <c r="H5" s="60">
        <v>10</v>
      </c>
      <c r="I5" s="85">
        <f t="shared" ref="I5:I20" si="2">H5*M5</f>
        <v>400</v>
      </c>
      <c r="J5" s="60">
        <v>0</v>
      </c>
      <c r="K5" s="85">
        <f t="shared" ref="K5:K20" si="3">J5*M5</f>
        <v>0</v>
      </c>
      <c r="L5" s="60">
        <v>30</v>
      </c>
      <c r="M5" s="167">
        <v>40</v>
      </c>
      <c r="N5" s="64">
        <f t="shared" ref="N5:N20" si="4">SUM(L5*M5)</f>
        <v>1200</v>
      </c>
      <c r="O5" s="160"/>
    </row>
    <row r="6" spans="1:17" s="88" customFormat="1" ht="21.75" x14ac:dyDescent="0.5">
      <c r="A6" s="89">
        <v>2</v>
      </c>
      <c r="B6" s="92" t="s">
        <v>172</v>
      </c>
      <c r="C6" s="67" t="s">
        <v>170</v>
      </c>
      <c r="D6" s="60">
        <v>5</v>
      </c>
      <c r="E6" s="109">
        <f t="shared" si="0"/>
        <v>300</v>
      </c>
      <c r="F6" s="60">
        <v>5</v>
      </c>
      <c r="G6" s="85">
        <f t="shared" si="1"/>
        <v>300</v>
      </c>
      <c r="H6" s="60">
        <v>0</v>
      </c>
      <c r="I6" s="85">
        <f t="shared" si="2"/>
        <v>0</v>
      </c>
      <c r="J6" s="60">
        <v>0</v>
      </c>
      <c r="K6" s="85">
        <f t="shared" si="3"/>
        <v>0</v>
      </c>
      <c r="L6" s="60">
        <v>10</v>
      </c>
      <c r="M6" s="167">
        <v>60</v>
      </c>
      <c r="N6" s="64">
        <f t="shared" si="4"/>
        <v>600</v>
      </c>
      <c r="O6" s="160"/>
    </row>
    <row r="7" spans="1:17" s="88" customFormat="1" ht="21.75" x14ac:dyDescent="0.5">
      <c r="A7" s="89">
        <v>3</v>
      </c>
      <c r="B7" s="92" t="s">
        <v>173</v>
      </c>
      <c r="C7" s="67" t="s">
        <v>170</v>
      </c>
      <c r="D7" s="60">
        <v>2</v>
      </c>
      <c r="E7" s="109">
        <f t="shared" si="0"/>
        <v>200</v>
      </c>
      <c r="F7" s="60">
        <v>2</v>
      </c>
      <c r="G7" s="85">
        <f t="shared" si="1"/>
        <v>200</v>
      </c>
      <c r="H7" s="60">
        <v>1</v>
      </c>
      <c r="I7" s="85">
        <f t="shared" si="2"/>
        <v>100</v>
      </c>
      <c r="J7" s="60">
        <v>0</v>
      </c>
      <c r="K7" s="85">
        <f t="shared" si="3"/>
        <v>0</v>
      </c>
      <c r="L7" s="60">
        <v>5</v>
      </c>
      <c r="M7" s="167">
        <v>100</v>
      </c>
      <c r="N7" s="64">
        <f t="shared" si="4"/>
        <v>500</v>
      </c>
      <c r="O7" s="160"/>
    </row>
    <row r="8" spans="1:17" s="88" customFormat="1" ht="21.75" x14ac:dyDescent="0.5">
      <c r="A8" s="89">
        <v>4</v>
      </c>
      <c r="B8" s="92" t="s">
        <v>174</v>
      </c>
      <c r="C8" s="67" t="s">
        <v>160</v>
      </c>
      <c r="D8" s="60">
        <v>1</v>
      </c>
      <c r="E8" s="109">
        <f t="shared" si="0"/>
        <v>2000</v>
      </c>
      <c r="F8" s="60">
        <v>0</v>
      </c>
      <c r="G8" s="85">
        <f t="shared" si="1"/>
        <v>0</v>
      </c>
      <c r="H8" s="60">
        <v>0</v>
      </c>
      <c r="I8" s="85">
        <f t="shared" si="2"/>
        <v>0</v>
      </c>
      <c r="J8" s="60">
        <v>0</v>
      </c>
      <c r="K8" s="85">
        <f t="shared" si="3"/>
        <v>0</v>
      </c>
      <c r="L8" s="60">
        <v>1</v>
      </c>
      <c r="M8" s="167">
        <v>2000</v>
      </c>
      <c r="N8" s="64">
        <f t="shared" si="4"/>
        <v>2000</v>
      </c>
      <c r="O8" s="160"/>
    </row>
    <row r="9" spans="1:17" s="88" customFormat="1" ht="21.75" x14ac:dyDescent="0.5">
      <c r="A9" s="89">
        <v>5</v>
      </c>
      <c r="B9" s="92" t="s">
        <v>175</v>
      </c>
      <c r="C9" s="67" t="s">
        <v>160</v>
      </c>
      <c r="D9" s="60">
        <v>1</v>
      </c>
      <c r="E9" s="109">
        <f t="shared" si="0"/>
        <v>1500</v>
      </c>
      <c r="F9" s="60">
        <v>0</v>
      </c>
      <c r="G9" s="85">
        <f t="shared" si="1"/>
        <v>0</v>
      </c>
      <c r="H9" s="60">
        <v>0</v>
      </c>
      <c r="I9" s="85">
        <f t="shared" si="2"/>
        <v>0</v>
      </c>
      <c r="J9" s="60">
        <v>0</v>
      </c>
      <c r="K9" s="85">
        <f t="shared" si="3"/>
        <v>0</v>
      </c>
      <c r="L9" s="60">
        <v>1</v>
      </c>
      <c r="M9" s="167">
        <v>1500</v>
      </c>
      <c r="N9" s="64">
        <f t="shared" si="4"/>
        <v>1500</v>
      </c>
      <c r="O9" s="160"/>
    </row>
    <row r="10" spans="1:17" s="88" customFormat="1" ht="21.75" x14ac:dyDescent="0.5">
      <c r="A10" s="89">
        <v>6</v>
      </c>
      <c r="B10" s="92" t="s">
        <v>176</v>
      </c>
      <c r="C10" s="67" t="s">
        <v>160</v>
      </c>
      <c r="D10" s="60">
        <v>1</v>
      </c>
      <c r="E10" s="109">
        <f t="shared" si="0"/>
        <v>1000</v>
      </c>
      <c r="F10" s="60">
        <v>0</v>
      </c>
      <c r="G10" s="85">
        <f t="shared" si="1"/>
        <v>0</v>
      </c>
      <c r="H10" s="60">
        <v>0</v>
      </c>
      <c r="I10" s="85">
        <f t="shared" si="2"/>
        <v>0</v>
      </c>
      <c r="J10" s="60">
        <v>0</v>
      </c>
      <c r="K10" s="85">
        <f t="shared" si="3"/>
        <v>0</v>
      </c>
      <c r="L10" s="60">
        <v>1</v>
      </c>
      <c r="M10" s="167">
        <v>1000</v>
      </c>
      <c r="N10" s="64">
        <f t="shared" si="4"/>
        <v>1000</v>
      </c>
      <c r="O10" s="160"/>
    </row>
    <row r="11" spans="1:17" s="88" customFormat="1" ht="21.75" x14ac:dyDescent="0.5">
      <c r="A11" s="89">
        <v>7</v>
      </c>
      <c r="B11" s="92" t="s">
        <v>177</v>
      </c>
      <c r="C11" s="67" t="s">
        <v>178</v>
      </c>
      <c r="D11" s="60">
        <v>3</v>
      </c>
      <c r="E11" s="109">
        <f t="shared" si="0"/>
        <v>360</v>
      </c>
      <c r="F11" s="60">
        <v>3</v>
      </c>
      <c r="G11" s="85">
        <f t="shared" si="1"/>
        <v>360</v>
      </c>
      <c r="H11" s="60">
        <v>2</v>
      </c>
      <c r="I11" s="85">
        <f t="shared" si="2"/>
        <v>240</v>
      </c>
      <c r="J11" s="60">
        <v>2</v>
      </c>
      <c r="K11" s="85">
        <f t="shared" si="3"/>
        <v>240</v>
      </c>
      <c r="L11" s="60">
        <v>10</v>
      </c>
      <c r="M11" s="167">
        <v>120</v>
      </c>
      <c r="N11" s="64">
        <f t="shared" si="4"/>
        <v>1200</v>
      </c>
      <c r="O11" s="160"/>
    </row>
    <row r="12" spans="1:17" s="88" customFormat="1" ht="21.75" x14ac:dyDescent="0.5">
      <c r="A12" s="89">
        <v>8</v>
      </c>
      <c r="B12" s="92" t="s">
        <v>179</v>
      </c>
      <c r="C12" s="67" t="s">
        <v>14</v>
      </c>
      <c r="D12" s="60">
        <v>3</v>
      </c>
      <c r="E12" s="109">
        <f t="shared" si="0"/>
        <v>240</v>
      </c>
      <c r="F12" s="60">
        <v>3</v>
      </c>
      <c r="G12" s="85">
        <f t="shared" si="1"/>
        <v>240</v>
      </c>
      <c r="H12" s="60">
        <v>3</v>
      </c>
      <c r="I12" s="85">
        <f t="shared" si="2"/>
        <v>240</v>
      </c>
      <c r="J12" s="60">
        <v>3</v>
      </c>
      <c r="K12" s="85">
        <f t="shared" si="3"/>
        <v>240</v>
      </c>
      <c r="L12" s="60">
        <v>12</v>
      </c>
      <c r="M12" s="167">
        <v>80</v>
      </c>
      <c r="N12" s="64">
        <f t="shared" si="4"/>
        <v>960</v>
      </c>
      <c r="O12" s="160"/>
    </row>
    <row r="13" spans="1:17" s="88" customFormat="1" ht="21.75" x14ac:dyDescent="0.5">
      <c r="A13" s="89">
        <v>9</v>
      </c>
      <c r="B13" s="92" t="s">
        <v>180</v>
      </c>
      <c r="C13" s="67" t="s">
        <v>14</v>
      </c>
      <c r="D13" s="60">
        <v>3</v>
      </c>
      <c r="E13" s="109">
        <f t="shared" si="0"/>
        <v>1350</v>
      </c>
      <c r="F13" s="60">
        <v>3</v>
      </c>
      <c r="G13" s="85">
        <f t="shared" si="1"/>
        <v>1350</v>
      </c>
      <c r="H13" s="60">
        <v>3</v>
      </c>
      <c r="I13" s="85">
        <f t="shared" si="2"/>
        <v>1350</v>
      </c>
      <c r="J13" s="60">
        <v>3</v>
      </c>
      <c r="K13" s="85">
        <f t="shared" si="3"/>
        <v>1350</v>
      </c>
      <c r="L13" s="60">
        <v>12</v>
      </c>
      <c r="M13" s="167">
        <v>450</v>
      </c>
      <c r="N13" s="64">
        <f t="shared" si="4"/>
        <v>5400</v>
      </c>
      <c r="O13" s="160"/>
    </row>
    <row r="14" spans="1:17" s="88" customFormat="1" ht="21.75" x14ac:dyDescent="0.5">
      <c r="A14" s="89">
        <v>10</v>
      </c>
      <c r="B14" s="92" t="s">
        <v>181</v>
      </c>
      <c r="C14" s="67" t="s">
        <v>14</v>
      </c>
      <c r="D14" s="60">
        <v>3</v>
      </c>
      <c r="E14" s="109">
        <f t="shared" si="0"/>
        <v>1050</v>
      </c>
      <c r="F14" s="60">
        <v>2</v>
      </c>
      <c r="G14" s="85">
        <f t="shared" si="1"/>
        <v>700</v>
      </c>
      <c r="H14" s="60">
        <v>3</v>
      </c>
      <c r="I14" s="85">
        <f t="shared" si="2"/>
        <v>1050</v>
      </c>
      <c r="J14" s="60">
        <v>2</v>
      </c>
      <c r="K14" s="85">
        <f t="shared" si="3"/>
        <v>700</v>
      </c>
      <c r="L14" s="60">
        <v>10</v>
      </c>
      <c r="M14" s="167">
        <v>350</v>
      </c>
      <c r="N14" s="64">
        <f t="shared" si="4"/>
        <v>3500</v>
      </c>
      <c r="O14" s="160"/>
    </row>
    <row r="15" spans="1:17" s="88" customFormat="1" ht="21.75" x14ac:dyDescent="0.5">
      <c r="A15" s="89">
        <v>11</v>
      </c>
      <c r="B15" s="92" t="s">
        <v>246</v>
      </c>
      <c r="C15" s="67" t="s">
        <v>205</v>
      </c>
      <c r="D15" s="60">
        <v>0</v>
      </c>
      <c r="E15" s="109">
        <f t="shared" si="0"/>
        <v>0</v>
      </c>
      <c r="F15" s="60">
        <v>1</v>
      </c>
      <c r="G15" s="85">
        <f t="shared" si="1"/>
        <v>625</v>
      </c>
      <c r="H15" s="60">
        <v>0</v>
      </c>
      <c r="I15" s="85">
        <f t="shared" si="2"/>
        <v>0</v>
      </c>
      <c r="J15" s="60">
        <v>0</v>
      </c>
      <c r="K15" s="85">
        <f t="shared" si="3"/>
        <v>0</v>
      </c>
      <c r="L15" s="60">
        <v>1</v>
      </c>
      <c r="M15" s="167">
        <v>625</v>
      </c>
      <c r="N15" s="64">
        <f t="shared" si="4"/>
        <v>625</v>
      </c>
      <c r="O15" s="160"/>
    </row>
    <row r="16" spans="1:17" s="88" customFormat="1" ht="21.75" x14ac:dyDescent="0.5">
      <c r="A16" s="89">
        <v>12</v>
      </c>
      <c r="B16" s="92" t="s">
        <v>247</v>
      </c>
      <c r="C16" s="67" t="s">
        <v>205</v>
      </c>
      <c r="D16" s="60">
        <v>0</v>
      </c>
      <c r="E16" s="109">
        <f t="shared" si="0"/>
        <v>0</v>
      </c>
      <c r="F16" s="60">
        <v>1</v>
      </c>
      <c r="G16" s="85">
        <f t="shared" si="1"/>
        <v>670</v>
      </c>
      <c r="H16" s="60">
        <v>0</v>
      </c>
      <c r="I16" s="85">
        <f t="shared" si="2"/>
        <v>0</v>
      </c>
      <c r="J16" s="60">
        <v>0</v>
      </c>
      <c r="K16" s="85">
        <f t="shared" si="3"/>
        <v>0</v>
      </c>
      <c r="L16" s="60">
        <v>1</v>
      </c>
      <c r="M16" s="167">
        <v>670</v>
      </c>
      <c r="N16" s="64">
        <f t="shared" si="4"/>
        <v>670</v>
      </c>
      <c r="O16" s="160"/>
    </row>
    <row r="17" spans="1:16" s="88" customFormat="1" ht="21.75" x14ac:dyDescent="0.5">
      <c r="A17" s="89">
        <v>13</v>
      </c>
      <c r="B17" s="92" t="s">
        <v>206</v>
      </c>
      <c r="C17" s="67" t="s">
        <v>205</v>
      </c>
      <c r="D17" s="60">
        <v>0</v>
      </c>
      <c r="E17" s="109">
        <f t="shared" si="0"/>
        <v>0</v>
      </c>
      <c r="F17" s="60">
        <v>1</v>
      </c>
      <c r="G17" s="85">
        <f t="shared" si="1"/>
        <v>340</v>
      </c>
      <c r="H17" s="60">
        <v>0</v>
      </c>
      <c r="I17" s="85">
        <f t="shared" si="2"/>
        <v>0</v>
      </c>
      <c r="J17" s="60">
        <v>0</v>
      </c>
      <c r="K17" s="85">
        <f t="shared" si="3"/>
        <v>0</v>
      </c>
      <c r="L17" s="60">
        <v>1</v>
      </c>
      <c r="M17" s="167">
        <v>340</v>
      </c>
      <c r="N17" s="64">
        <f t="shared" si="4"/>
        <v>340</v>
      </c>
      <c r="O17" s="160"/>
    </row>
    <row r="18" spans="1:16" s="88" customFormat="1" ht="21.75" x14ac:dyDescent="0.5">
      <c r="A18" s="89">
        <v>14</v>
      </c>
      <c r="B18" s="92" t="s">
        <v>207</v>
      </c>
      <c r="C18" s="67" t="s">
        <v>14</v>
      </c>
      <c r="D18" s="60">
        <v>0</v>
      </c>
      <c r="E18" s="109">
        <f t="shared" si="0"/>
        <v>0</v>
      </c>
      <c r="F18" s="60">
        <v>2</v>
      </c>
      <c r="G18" s="85">
        <f t="shared" si="1"/>
        <v>40</v>
      </c>
      <c r="H18" s="60">
        <v>0</v>
      </c>
      <c r="I18" s="85">
        <f t="shared" si="2"/>
        <v>0</v>
      </c>
      <c r="J18" s="60">
        <v>0</v>
      </c>
      <c r="K18" s="85">
        <f t="shared" si="3"/>
        <v>0</v>
      </c>
      <c r="L18" s="60">
        <v>2</v>
      </c>
      <c r="M18" s="167">
        <v>20</v>
      </c>
      <c r="N18" s="64">
        <f t="shared" si="4"/>
        <v>40</v>
      </c>
      <c r="O18" s="160"/>
    </row>
    <row r="19" spans="1:16" s="88" customFormat="1" ht="43.5" x14ac:dyDescent="0.5">
      <c r="A19" s="171">
        <v>15</v>
      </c>
      <c r="B19" s="162" t="s">
        <v>191</v>
      </c>
      <c r="C19" s="163" t="s">
        <v>160</v>
      </c>
      <c r="D19" s="101">
        <v>0</v>
      </c>
      <c r="E19" s="164">
        <f t="shared" si="0"/>
        <v>0</v>
      </c>
      <c r="F19" s="101">
        <v>1</v>
      </c>
      <c r="G19" s="165">
        <f t="shared" si="1"/>
        <v>2000</v>
      </c>
      <c r="H19" s="101">
        <v>0</v>
      </c>
      <c r="I19" s="165">
        <f t="shared" si="2"/>
        <v>0</v>
      </c>
      <c r="J19" s="101">
        <v>0</v>
      </c>
      <c r="K19" s="165">
        <f t="shared" si="3"/>
        <v>0</v>
      </c>
      <c r="L19" s="101">
        <v>1</v>
      </c>
      <c r="M19" s="168">
        <v>2000</v>
      </c>
      <c r="N19" s="103">
        <f t="shared" si="4"/>
        <v>2000</v>
      </c>
      <c r="O19" s="160"/>
    </row>
    <row r="20" spans="1:16" s="88" customFormat="1" ht="65.25" x14ac:dyDescent="0.5">
      <c r="A20" s="171">
        <v>16</v>
      </c>
      <c r="B20" s="162" t="s">
        <v>192</v>
      </c>
      <c r="C20" s="163" t="s">
        <v>113</v>
      </c>
      <c r="D20" s="101">
        <v>0</v>
      </c>
      <c r="E20" s="164">
        <f t="shared" si="0"/>
        <v>0</v>
      </c>
      <c r="F20" s="101">
        <v>1</v>
      </c>
      <c r="G20" s="166">
        <f t="shared" si="1"/>
        <v>10000</v>
      </c>
      <c r="H20" s="101">
        <v>0</v>
      </c>
      <c r="I20" s="165">
        <f t="shared" si="2"/>
        <v>0</v>
      </c>
      <c r="J20" s="101">
        <v>0</v>
      </c>
      <c r="K20" s="165">
        <f t="shared" si="3"/>
        <v>0</v>
      </c>
      <c r="L20" s="101">
        <v>1</v>
      </c>
      <c r="M20" s="168">
        <v>10000</v>
      </c>
      <c r="N20" s="103">
        <f t="shared" si="4"/>
        <v>10000</v>
      </c>
      <c r="O20" s="160"/>
    </row>
    <row r="21" spans="1:16" s="88" customFormat="1" ht="21.75" x14ac:dyDescent="0.5">
      <c r="A21" s="89">
        <v>17</v>
      </c>
      <c r="B21" s="92" t="s">
        <v>70</v>
      </c>
      <c r="C21" s="67" t="s">
        <v>14</v>
      </c>
      <c r="D21" s="60">
        <v>0</v>
      </c>
      <c r="E21" s="164">
        <f t="shared" ref="E21:E22" si="5">D21*M21</f>
        <v>0</v>
      </c>
      <c r="F21" s="60">
        <v>1</v>
      </c>
      <c r="G21" s="165">
        <f t="shared" ref="G21:G22" si="6">F21*M21</f>
        <v>400</v>
      </c>
      <c r="H21" s="60">
        <v>0</v>
      </c>
      <c r="I21" s="165">
        <f t="shared" ref="I21:I22" si="7">H21*M21</f>
        <v>0</v>
      </c>
      <c r="J21" s="60">
        <v>0</v>
      </c>
      <c r="K21" s="165">
        <f t="shared" ref="K21:K22" si="8">J21*M21</f>
        <v>0</v>
      </c>
      <c r="L21" s="60">
        <v>1</v>
      </c>
      <c r="M21" s="73">
        <v>400</v>
      </c>
      <c r="N21" s="60">
        <f>L21*M21</f>
        <v>400</v>
      </c>
      <c r="O21" s="91"/>
      <c r="P21" s="118"/>
    </row>
    <row r="22" spans="1:16" s="88" customFormat="1" ht="21.75" x14ac:dyDescent="0.5">
      <c r="A22" s="89">
        <v>18</v>
      </c>
      <c r="B22" s="92" t="s">
        <v>71</v>
      </c>
      <c r="C22" s="67" t="s">
        <v>14</v>
      </c>
      <c r="D22" s="60">
        <v>0</v>
      </c>
      <c r="E22" s="164">
        <f t="shared" si="5"/>
        <v>0</v>
      </c>
      <c r="F22" s="60">
        <v>1</v>
      </c>
      <c r="G22" s="165">
        <f t="shared" si="6"/>
        <v>200</v>
      </c>
      <c r="H22" s="60">
        <v>0</v>
      </c>
      <c r="I22" s="165">
        <f t="shared" si="7"/>
        <v>0</v>
      </c>
      <c r="J22" s="60">
        <v>0</v>
      </c>
      <c r="K22" s="165">
        <f t="shared" si="8"/>
        <v>0</v>
      </c>
      <c r="L22" s="60">
        <v>1</v>
      </c>
      <c r="M22" s="73">
        <v>200</v>
      </c>
      <c r="N22" s="60">
        <f>L22*M22</f>
        <v>200</v>
      </c>
      <c r="O22" s="91"/>
      <c r="P22" s="118"/>
    </row>
    <row r="23" spans="1:16" s="127" customFormat="1" ht="21.75" x14ac:dyDescent="0.5">
      <c r="A23" s="119"/>
      <c r="B23" s="120" t="s">
        <v>113</v>
      </c>
      <c r="C23" s="121"/>
      <c r="D23" s="122"/>
      <c r="E23" s="123"/>
      <c r="F23" s="122"/>
      <c r="G23" s="124"/>
      <c r="H23" s="122"/>
      <c r="I23" s="124"/>
      <c r="J23" s="122"/>
      <c r="K23" s="124"/>
      <c r="L23" s="122"/>
      <c r="M23" s="169"/>
      <c r="N23" s="126">
        <f>SUM(N5:N22)</f>
        <v>32135</v>
      </c>
      <c r="O23" s="170"/>
    </row>
    <row r="24" spans="1:16" s="88" customFormat="1" ht="18" x14ac:dyDescent="0.25"/>
    <row r="25" spans="1:16" s="88" customFormat="1" ht="18" x14ac:dyDescent="0.25"/>
  </sheetData>
  <sheetProtection algorithmName="SHA-512" hashValue="VxGqyqSJ57au7rAEY6IJbQyXVjNTBV+0x9MQKj178I22t3SqUX3SCFVdBAhKoEXt4yinTHDSIuPe7+5Rgl2P/g==" saltValue="j8nrSbMF/QQKmZa2ZRe4Lw==" spinCount="100000" sheet="1" objects="1" scenarios="1"/>
  <mergeCells count="13">
    <mergeCell ref="O2:O4"/>
    <mergeCell ref="D3:E3"/>
    <mergeCell ref="F3:G3"/>
    <mergeCell ref="H3:I3"/>
    <mergeCell ref="J3:K3"/>
    <mergeCell ref="A1:N1"/>
    <mergeCell ref="A2:A4"/>
    <mergeCell ref="B2:B4"/>
    <mergeCell ref="C2:C4"/>
    <mergeCell ref="D2:K2"/>
    <mergeCell ref="L2:L4"/>
    <mergeCell ref="M2:M4"/>
    <mergeCell ref="N2:N4"/>
  </mergeCells>
  <pageMargins left="0.59055118110236227" right="0.19685039370078741" top="0.39370078740157483" bottom="0.19685039370078741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7"/>
  <sheetViews>
    <sheetView zoomScale="120" zoomScaleNormal="120" workbookViewId="0">
      <selection activeCell="S12" sqref="S12"/>
    </sheetView>
  </sheetViews>
  <sheetFormatPr defaultRowHeight="21.75" x14ac:dyDescent="0.2"/>
  <cols>
    <col min="1" max="1" width="4" style="175" customWidth="1"/>
    <col min="2" max="2" width="22.125" style="176" customWidth="1"/>
    <col min="3" max="3" width="6.625" style="176" customWidth="1"/>
    <col min="4" max="4" width="5.5" style="177" customWidth="1"/>
    <col min="5" max="5" width="8.25" style="176" customWidth="1"/>
    <col min="6" max="6" width="5.875" style="178" customWidth="1"/>
    <col min="7" max="7" width="7.625" style="178" customWidth="1"/>
    <col min="8" max="8" width="5.625" style="178" customWidth="1"/>
    <col min="9" max="9" width="7.875" style="178" customWidth="1"/>
    <col min="10" max="10" width="4.875" style="178" customWidth="1"/>
    <col min="11" max="11" width="7.25" style="178" customWidth="1"/>
    <col min="12" max="12" width="7.375" style="176" customWidth="1"/>
    <col min="13" max="13" width="9.25" style="176" customWidth="1"/>
    <col min="14" max="14" width="10.875" style="176" customWidth="1"/>
    <col min="15" max="16384" width="9" style="176"/>
  </cols>
  <sheetData>
    <row r="1" spans="1:17" s="107" customFormat="1" ht="24" x14ac:dyDescent="0.25">
      <c r="A1" s="209" t="s">
        <v>256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7" s="16" customFormat="1" x14ac:dyDescent="0.2">
      <c r="A2" s="200" t="s">
        <v>233</v>
      </c>
      <c r="B2" s="200" t="s">
        <v>1</v>
      </c>
      <c r="C2" s="200" t="s">
        <v>234</v>
      </c>
      <c r="D2" s="203" t="s">
        <v>235</v>
      </c>
      <c r="E2" s="205"/>
      <c r="F2" s="205"/>
      <c r="G2" s="205"/>
      <c r="H2" s="205"/>
      <c r="I2" s="205"/>
      <c r="J2" s="205"/>
      <c r="K2" s="204"/>
      <c r="L2" s="206" t="s">
        <v>242</v>
      </c>
      <c r="M2" s="206" t="s">
        <v>3</v>
      </c>
      <c r="N2" s="206" t="s">
        <v>44</v>
      </c>
      <c r="O2" s="200" t="s">
        <v>236</v>
      </c>
      <c r="P2" s="18" t="s">
        <v>238</v>
      </c>
      <c r="Q2" s="18" t="s">
        <v>240</v>
      </c>
    </row>
    <row r="3" spans="1:17" s="16" customFormat="1" x14ac:dyDescent="0.2">
      <c r="A3" s="201"/>
      <c r="B3" s="201"/>
      <c r="C3" s="201"/>
      <c r="D3" s="203" t="s">
        <v>239</v>
      </c>
      <c r="E3" s="204"/>
      <c r="F3" s="203" t="s">
        <v>239</v>
      </c>
      <c r="G3" s="204"/>
      <c r="H3" s="203" t="s">
        <v>239</v>
      </c>
      <c r="I3" s="204"/>
      <c r="J3" s="203" t="s">
        <v>239</v>
      </c>
      <c r="K3" s="204"/>
      <c r="L3" s="207"/>
      <c r="M3" s="207"/>
      <c r="N3" s="207"/>
      <c r="O3" s="201"/>
      <c r="P3" s="18"/>
      <c r="Q3" s="18"/>
    </row>
    <row r="4" spans="1:17" s="16" customFormat="1" x14ac:dyDescent="0.2">
      <c r="A4" s="202"/>
      <c r="B4" s="202"/>
      <c r="C4" s="202"/>
      <c r="D4" s="22" t="s">
        <v>237</v>
      </c>
      <c r="E4" s="22" t="s">
        <v>238</v>
      </c>
      <c r="F4" s="22" t="s">
        <v>237</v>
      </c>
      <c r="G4" s="22" t="s">
        <v>238</v>
      </c>
      <c r="H4" s="22" t="s">
        <v>237</v>
      </c>
      <c r="I4" s="22" t="s">
        <v>238</v>
      </c>
      <c r="J4" s="22" t="s">
        <v>237</v>
      </c>
      <c r="K4" s="22" t="s">
        <v>238</v>
      </c>
      <c r="L4" s="208"/>
      <c r="M4" s="208"/>
      <c r="N4" s="208"/>
      <c r="O4" s="202"/>
      <c r="P4" s="18"/>
      <c r="Q4" s="18"/>
    </row>
    <row r="5" spans="1:17" s="88" customFormat="1" x14ac:dyDescent="0.5">
      <c r="A5" s="96">
        <v>1</v>
      </c>
      <c r="B5" s="86" t="s">
        <v>193</v>
      </c>
      <c r="C5" s="96" t="s">
        <v>17</v>
      </c>
      <c r="D5" s="60">
        <v>0</v>
      </c>
      <c r="E5" s="183">
        <f>D5*M5</f>
        <v>0</v>
      </c>
      <c r="F5" s="60">
        <v>0</v>
      </c>
      <c r="G5" s="183">
        <f>F5*M5</f>
        <v>0</v>
      </c>
      <c r="H5" s="60">
        <v>1</v>
      </c>
      <c r="I5" s="183">
        <f>H5*M5</f>
        <v>24900</v>
      </c>
      <c r="J5" s="60">
        <v>0</v>
      </c>
      <c r="K5" s="183">
        <f>J5*M5</f>
        <v>0</v>
      </c>
      <c r="L5" s="179">
        <v>1</v>
      </c>
      <c r="M5" s="97">
        <v>24900</v>
      </c>
      <c r="N5" s="64">
        <f t="shared" ref="N5:N15" si="0">SUM(L5*M5)</f>
        <v>24900</v>
      </c>
      <c r="O5" s="160"/>
    </row>
    <row r="6" spans="1:17" s="88" customFormat="1" x14ac:dyDescent="0.5">
      <c r="A6" s="96">
        <v>2</v>
      </c>
      <c r="B6" s="86" t="s">
        <v>230</v>
      </c>
      <c r="C6" s="96" t="s">
        <v>17</v>
      </c>
      <c r="D6" s="60">
        <v>0</v>
      </c>
      <c r="E6" s="183">
        <f t="shared" ref="E6:E15" si="1">D6*M6</f>
        <v>0</v>
      </c>
      <c r="F6" s="60">
        <v>0</v>
      </c>
      <c r="G6" s="183">
        <f>F6*M6</f>
        <v>0</v>
      </c>
      <c r="H6" s="60">
        <v>2</v>
      </c>
      <c r="I6" s="183">
        <f t="shared" ref="I6:I15" si="2">H6*M6</f>
        <v>53800</v>
      </c>
      <c r="J6" s="60">
        <v>0</v>
      </c>
      <c r="K6" s="183">
        <f t="shared" ref="K6:K15" si="3">J6*M6</f>
        <v>0</v>
      </c>
      <c r="L6" s="179">
        <v>2</v>
      </c>
      <c r="M6" s="97">
        <v>26900</v>
      </c>
      <c r="N6" s="64">
        <f t="shared" si="0"/>
        <v>53800</v>
      </c>
      <c r="O6" s="160"/>
    </row>
    <row r="7" spans="1:17" s="88" customFormat="1" x14ac:dyDescent="0.5">
      <c r="A7" s="96">
        <v>4</v>
      </c>
      <c r="B7" s="86" t="s">
        <v>194</v>
      </c>
      <c r="C7" s="96" t="s">
        <v>17</v>
      </c>
      <c r="D7" s="60">
        <v>0</v>
      </c>
      <c r="E7" s="183">
        <f t="shared" si="1"/>
        <v>0</v>
      </c>
      <c r="F7" s="60">
        <v>1</v>
      </c>
      <c r="G7" s="183">
        <f>F7*M7</f>
        <v>34000</v>
      </c>
      <c r="H7" s="60">
        <v>0</v>
      </c>
      <c r="I7" s="183">
        <f t="shared" si="2"/>
        <v>0</v>
      </c>
      <c r="J7" s="60">
        <v>0</v>
      </c>
      <c r="K7" s="183">
        <f t="shared" si="3"/>
        <v>0</v>
      </c>
      <c r="L7" s="179">
        <v>1</v>
      </c>
      <c r="M7" s="97">
        <v>34000</v>
      </c>
      <c r="N7" s="64">
        <f t="shared" si="0"/>
        <v>34000</v>
      </c>
      <c r="O7" s="160"/>
    </row>
    <row r="8" spans="1:17" s="88" customFormat="1" x14ac:dyDescent="0.5">
      <c r="A8" s="96">
        <v>5</v>
      </c>
      <c r="B8" s="86" t="s">
        <v>195</v>
      </c>
      <c r="C8" s="96" t="s">
        <v>17</v>
      </c>
      <c r="D8" s="60">
        <v>0</v>
      </c>
      <c r="E8" s="183">
        <f t="shared" si="1"/>
        <v>0</v>
      </c>
      <c r="F8" s="60">
        <v>1</v>
      </c>
      <c r="G8" s="183">
        <f t="shared" ref="G8:G15" si="4">F8*M8</f>
        <v>4850</v>
      </c>
      <c r="H8" s="60">
        <v>1</v>
      </c>
      <c r="I8" s="183">
        <f t="shared" si="2"/>
        <v>4850</v>
      </c>
      <c r="J8" s="60">
        <v>0</v>
      </c>
      <c r="K8" s="183">
        <f t="shared" si="3"/>
        <v>0</v>
      </c>
      <c r="L8" s="179">
        <v>2</v>
      </c>
      <c r="M8" s="97">
        <v>4850</v>
      </c>
      <c r="N8" s="64">
        <f t="shared" si="0"/>
        <v>9700</v>
      </c>
      <c r="O8" s="160"/>
    </row>
    <row r="9" spans="1:17" s="88" customFormat="1" x14ac:dyDescent="0.5">
      <c r="A9" s="96">
        <v>6</v>
      </c>
      <c r="B9" s="86" t="s">
        <v>196</v>
      </c>
      <c r="C9" s="96" t="s">
        <v>17</v>
      </c>
      <c r="D9" s="60">
        <v>3</v>
      </c>
      <c r="E9" s="183">
        <f t="shared" si="1"/>
        <v>6900</v>
      </c>
      <c r="F9" s="60">
        <v>3</v>
      </c>
      <c r="G9" s="183">
        <f t="shared" si="4"/>
        <v>6900</v>
      </c>
      <c r="H9" s="60">
        <v>3</v>
      </c>
      <c r="I9" s="183">
        <f t="shared" si="2"/>
        <v>6900</v>
      </c>
      <c r="J9" s="60">
        <v>3</v>
      </c>
      <c r="K9" s="183">
        <f t="shared" si="3"/>
        <v>6900</v>
      </c>
      <c r="L9" s="179">
        <v>12</v>
      </c>
      <c r="M9" s="97">
        <v>2300</v>
      </c>
      <c r="N9" s="64">
        <f t="shared" si="0"/>
        <v>27600</v>
      </c>
      <c r="O9" s="160"/>
    </row>
    <row r="10" spans="1:17" s="88" customFormat="1" x14ac:dyDescent="0.5">
      <c r="A10" s="96">
        <v>7</v>
      </c>
      <c r="B10" s="86" t="s">
        <v>197</v>
      </c>
      <c r="C10" s="96" t="s">
        <v>17</v>
      </c>
      <c r="D10" s="60">
        <v>0</v>
      </c>
      <c r="E10" s="183">
        <f t="shared" si="1"/>
        <v>0</v>
      </c>
      <c r="F10" s="60">
        <v>1</v>
      </c>
      <c r="G10" s="183">
        <f t="shared" si="4"/>
        <v>92167</v>
      </c>
      <c r="H10" s="60">
        <v>0</v>
      </c>
      <c r="I10" s="183">
        <f t="shared" si="2"/>
        <v>0</v>
      </c>
      <c r="J10" s="60">
        <v>0</v>
      </c>
      <c r="K10" s="183">
        <f t="shared" si="3"/>
        <v>0</v>
      </c>
      <c r="L10" s="179">
        <v>1</v>
      </c>
      <c r="M10" s="97">
        <v>92167</v>
      </c>
      <c r="N10" s="64">
        <f t="shared" si="0"/>
        <v>92167</v>
      </c>
      <c r="O10" s="160"/>
    </row>
    <row r="11" spans="1:17" s="88" customFormat="1" x14ac:dyDescent="0.5">
      <c r="A11" s="96">
        <v>8</v>
      </c>
      <c r="B11" s="86" t="s">
        <v>198</v>
      </c>
      <c r="C11" s="96" t="s">
        <v>199</v>
      </c>
      <c r="D11" s="60">
        <v>5</v>
      </c>
      <c r="E11" s="183">
        <f t="shared" si="1"/>
        <v>3750</v>
      </c>
      <c r="F11" s="60">
        <v>5</v>
      </c>
      <c r="G11" s="183">
        <f t="shared" si="4"/>
        <v>3750</v>
      </c>
      <c r="H11" s="60">
        <v>5</v>
      </c>
      <c r="I11" s="183">
        <f t="shared" si="2"/>
        <v>3750</v>
      </c>
      <c r="J11" s="60">
        <v>5</v>
      </c>
      <c r="K11" s="183">
        <f t="shared" si="3"/>
        <v>3750</v>
      </c>
      <c r="L11" s="179">
        <v>20</v>
      </c>
      <c r="M11" s="97">
        <v>750</v>
      </c>
      <c r="N11" s="64">
        <f t="shared" si="0"/>
        <v>15000</v>
      </c>
      <c r="O11" s="160"/>
    </row>
    <row r="12" spans="1:17" s="88" customFormat="1" x14ac:dyDescent="0.5">
      <c r="A12" s="96">
        <v>9</v>
      </c>
      <c r="B12" s="86" t="s">
        <v>200</v>
      </c>
      <c r="C12" s="96" t="s">
        <v>17</v>
      </c>
      <c r="D12" s="60">
        <v>1</v>
      </c>
      <c r="E12" s="183">
        <f t="shared" si="1"/>
        <v>1200</v>
      </c>
      <c r="F12" s="60">
        <v>0</v>
      </c>
      <c r="G12" s="183">
        <f t="shared" si="4"/>
        <v>0</v>
      </c>
      <c r="H12" s="60">
        <v>0</v>
      </c>
      <c r="I12" s="183">
        <f t="shared" si="2"/>
        <v>0</v>
      </c>
      <c r="J12" s="60">
        <v>0</v>
      </c>
      <c r="K12" s="183">
        <f t="shared" si="3"/>
        <v>0</v>
      </c>
      <c r="L12" s="179">
        <v>1</v>
      </c>
      <c r="M12" s="97">
        <v>1200</v>
      </c>
      <c r="N12" s="64">
        <f t="shared" si="0"/>
        <v>1200</v>
      </c>
      <c r="O12" s="160"/>
    </row>
    <row r="13" spans="1:17" s="104" customFormat="1" ht="87" x14ac:dyDescent="0.2">
      <c r="A13" s="98">
        <v>10</v>
      </c>
      <c r="B13" s="99" t="s">
        <v>201</v>
      </c>
      <c r="C13" s="100" t="s">
        <v>19</v>
      </c>
      <c r="D13" s="101">
        <v>2</v>
      </c>
      <c r="E13" s="184">
        <f t="shared" si="1"/>
        <v>7300</v>
      </c>
      <c r="F13" s="101">
        <v>2</v>
      </c>
      <c r="G13" s="184">
        <f t="shared" si="4"/>
        <v>7300</v>
      </c>
      <c r="H13" s="101">
        <v>0</v>
      </c>
      <c r="I13" s="184">
        <f t="shared" si="2"/>
        <v>0</v>
      </c>
      <c r="J13" s="101">
        <v>0</v>
      </c>
      <c r="K13" s="184">
        <f t="shared" si="3"/>
        <v>0</v>
      </c>
      <c r="L13" s="180">
        <v>4</v>
      </c>
      <c r="M13" s="102">
        <v>3650</v>
      </c>
      <c r="N13" s="103">
        <f t="shared" si="0"/>
        <v>14600</v>
      </c>
      <c r="O13" s="189"/>
    </row>
    <row r="14" spans="1:17" s="88" customFormat="1" x14ac:dyDescent="0.5">
      <c r="A14" s="96">
        <v>11</v>
      </c>
      <c r="B14" s="12" t="s">
        <v>232</v>
      </c>
      <c r="C14" s="105" t="s">
        <v>53</v>
      </c>
      <c r="D14" s="60">
        <v>0</v>
      </c>
      <c r="E14" s="183">
        <f t="shared" si="1"/>
        <v>0</v>
      </c>
      <c r="F14" s="60">
        <v>1</v>
      </c>
      <c r="G14" s="183">
        <f t="shared" si="4"/>
        <v>100000</v>
      </c>
      <c r="H14" s="60">
        <v>0</v>
      </c>
      <c r="I14" s="183">
        <f t="shared" si="2"/>
        <v>0</v>
      </c>
      <c r="J14" s="60">
        <v>0</v>
      </c>
      <c r="K14" s="183">
        <f t="shared" si="3"/>
        <v>0</v>
      </c>
      <c r="L14" s="181">
        <v>1</v>
      </c>
      <c r="M14" s="106">
        <v>100000</v>
      </c>
      <c r="N14" s="64">
        <f t="shared" si="0"/>
        <v>100000</v>
      </c>
      <c r="O14" s="160"/>
    </row>
    <row r="15" spans="1:17" s="88" customFormat="1" ht="43.5" x14ac:dyDescent="0.5">
      <c r="A15" s="98">
        <v>12</v>
      </c>
      <c r="B15" s="182" t="s">
        <v>202</v>
      </c>
      <c r="C15" s="98" t="s">
        <v>1</v>
      </c>
      <c r="D15" s="101">
        <v>1</v>
      </c>
      <c r="E15" s="184">
        <f t="shared" si="1"/>
        <v>5000</v>
      </c>
      <c r="F15" s="101">
        <v>2</v>
      </c>
      <c r="G15" s="184">
        <f t="shared" si="4"/>
        <v>10000</v>
      </c>
      <c r="H15" s="101">
        <v>1</v>
      </c>
      <c r="I15" s="184">
        <f t="shared" si="2"/>
        <v>5000</v>
      </c>
      <c r="J15" s="101">
        <v>1</v>
      </c>
      <c r="K15" s="184">
        <f t="shared" si="3"/>
        <v>5000</v>
      </c>
      <c r="L15" s="180">
        <v>5</v>
      </c>
      <c r="M15" s="185">
        <v>5000</v>
      </c>
      <c r="N15" s="103">
        <f t="shared" si="0"/>
        <v>25000</v>
      </c>
      <c r="O15" s="160"/>
    </row>
    <row r="16" spans="1:17" s="88" customFormat="1" x14ac:dyDescent="0.5">
      <c r="A16" s="96"/>
      <c r="B16" s="86"/>
      <c r="C16" s="96"/>
      <c r="D16" s="60"/>
      <c r="E16" s="60"/>
      <c r="F16" s="60"/>
      <c r="G16" s="60"/>
      <c r="H16" s="60"/>
      <c r="I16" s="60"/>
      <c r="J16" s="60"/>
      <c r="K16" s="60"/>
      <c r="L16" s="179"/>
      <c r="M16" s="97"/>
      <c r="N16" s="64"/>
      <c r="O16" s="160"/>
    </row>
    <row r="17" spans="1:15" s="127" customFormat="1" x14ac:dyDescent="0.5">
      <c r="A17" s="186"/>
      <c r="B17" s="112" t="s">
        <v>113</v>
      </c>
      <c r="C17" s="186"/>
      <c r="D17" s="122"/>
      <c r="E17" s="122"/>
      <c r="F17" s="122"/>
      <c r="G17" s="122"/>
      <c r="H17" s="122"/>
      <c r="I17" s="122"/>
      <c r="J17" s="122"/>
      <c r="K17" s="122"/>
      <c r="L17" s="187"/>
      <c r="M17" s="188"/>
      <c r="N17" s="126">
        <f>SUM(N5:N16)</f>
        <v>397967</v>
      </c>
      <c r="O17" s="170"/>
    </row>
  </sheetData>
  <sheetProtection algorithmName="SHA-512" hashValue="94KEfw7UbJxValnb3H8q1LD3jFKVWZanjF7/XYc3nve+p88d2p2zELLn2wbvusTYYxGDM4evJT69RiXrM6wUKw==" saltValue="ibNgK7z/5sh42GFV6Nfsgw==" spinCount="100000" sheet="1" objects="1" scenarios="1"/>
  <mergeCells count="13">
    <mergeCell ref="O2:O4"/>
    <mergeCell ref="D3:E3"/>
    <mergeCell ref="F3:G3"/>
    <mergeCell ref="H3:I3"/>
    <mergeCell ref="J3:K3"/>
    <mergeCell ref="A1:N1"/>
    <mergeCell ref="A2:A4"/>
    <mergeCell ref="B2:B4"/>
    <mergeCell ref="C2:C4"/>
    <mergeCell ref="D2:K2"/>
    <mergeCell ref="L2:L4"/>
    <mergeCell ref="M2:M4"/>
    <mergeCell ref="N2:N4"/>
  </mergeCells>
  <pageMargins left="0.59055118110236227" right="0.19685039370078741" top="0.39370078740157483" bottom="0.19685039370078741" header="0" footer="0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1"/>
  <sheetViews>
    <sheetView zoomScale="150" zoomScaleNormal="150" workbookViewId="0">
      <selection activeCell="B9" sqref="B9"/>
    </sheetView>
  </sheetViews>
  <sheetFormatPr defaultRowHeight="21.75" x14ac:dyDescent="0.5"/>
  <cols>
    <col min="1" max="1" width="3.75" style="141" customWidth="1"/>
    <col min="2" max="2" width="23.375" style="128" customWidth="1"/>
    <col min="3" max="3" width="6.5" style="128" customWidth="1"/>
    <col min="4" max="4" width="11.125" style="128" hidden="1" customWidth="1"/>
    <col min="5" max="5" width="12" style="128" hidden="1" customWidth="1"/>
    <col min="6" max="6" width="5.75" style="128" customWidth="1"/>
    <col min="7" max="7" width="7.25" style="128" customWidth="1"/>
    <col min="8" max="8" width="4.875" style="128" customWidth="1"/>
    <col min="9" max="9" width="7.375" style="128" customWidth="1"/>
    <col min="10" max="10" width="4.75" style="128" customWidth="1"/>
    <col min="11" max="11" width="6.5" style="128" customWidth="1"/>
    <col min="12" max="12" width="5.125" style="128" customWidth="1"/>
    <col min="13" max="13" width="8" style="128" customWidth="1"/>
    <col min="14" max="14" width="12" style="128" customWidth="1"/>
    <col min="15" max="15" width="8.5" style="128" customWidth="1"/>
    <col min="16" max="16" width="9.25" style="128" customWidth="1"/>
    <col min="17" max="17" width="9.625" style="128" customWidth="1"/>
    <col min="18" max="16384" width="9" style="128"/>
  </cols>
  <sheetData>
    <row r="1" spans="1:19" s="107" customFormat="1" ht="24" x14ac:dyDescent="0.25">
      <c r="A1" s="209" t="s">
        <v>245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9" s="16" customFormat="1" x14ac:dyDescent="0.2">
      <c r="A2" s="200" t="s">
        <v>233</v>
      </c>
      <c r="B2" s="200" t="s">
        <v>1</v>
      </c>
      <c r="C2" s="200" t="s">
        <v>234</v>
      </c>
      <c r="D2" s="34" t="s">
        <v>68</v>
      </c>
      <c r="E2" s="17" t="s">
        <v>67</v>
      </c>
      <c r="F2" s="203" t="s">
        <v>235</v>
      </c>
      <c r="G2" s="205"/>
      <c r="H2" s="205"/>
      <c r="I2" s="205"/>
      <c r="J2" s="205"/>
      <c r="K2" s="205"/>
      <c r="L2" s="205"/>
      <c r="M2" s="204"/>
      <c r="N2" s="206" t="s">
        <v>242</v>
      </c>
      <c r="O2" s="206" t="s">
        <v>3</v>
      </c>
      <c r="P2" s="206" t="s">
        <v>44</v>
      </c>
      <c r="Q2" s="200" t="s">
        <v>236</v>
      </c>
      <c r="R2" s="18" t="s">
        <v>238</v>
      </c>
      <c r="S2" s="18" t="s">
        <v>240</v>
      </c>
    </row>
    <row r="3" spans="1:19" s="16" customFormat="1" x14ac:dyDescent="0.2">
      <c r="A3" s="201"/>
      <c r="B3" s="201"/>
      <c r="C3" s="201"/>
      <c r="D3" s="34"/>
      <c r="E3" s="17"/>
      <c r="F3" s="203" t="s">
        <v>239</v>
      </c>
      <c r="G3" s="204"/>
      <c r="H3" s="203" t="s">
        <v>239</v>
      </c>
      <c r="I3" s="204"/>
      <c r="J3" s="203" t="s">
        <v>239</v>
      </c>
      <c r="K3" s="204"/>
      <c r="L3" s="203" t="s">
        <v>239</v>
      </c>
      <c r="M3" s="204"/>
      <c r="N3" s="207"/>
      <c r="O3" s="207"/>
      <c r="P3" s="207"/>
      <c r="Q3" s="201"/>
      <c r="R3" s="18"/>
      <c r="S3" s="18"/>
    </row>
    <row r="4" spans="1:19" s="16" customFormat="1" x14ac:dyDescent="0.2">
      <c r="A4" s="202"/>
      <c r="B4" s="202"/>
      <c r="C4" s="202"/>
      <c r="D4" s="34"/>
      <c r="E4" s="17"/>
      <c r="F4" s="22" t="s">
        <v>237</v>
      </c>
      <c r="G4" s="22" t="s">
        <v>238</v>
      </c>
      <c r="H4" s="22" t="s">
        <v>237</v>
      </c>
      <c r="I4" s="22" t="s">
        <v>238</v>
      </c>
      <c r="J4" s="22" t="s">
        <v>237</v>
      </c>
      <c r="K4" s="22" t="s">
        <v>238</v>
      </c>
      <c r="L4" s="22" t="s">
        <v>237</v>
      </c>
      <c r="M4" s="22" t="s">
        <v>238</v>
      </c>
      <c r="N4" s="208"/>
      <c r="O4" s="208"/>
      <c r="P4" s="208"/>
      <c r="Q4" s="202"/>
      <c r="R4" s="18"/>
      <c r="S4" s="18"/>
    </row>
    <row r="5" spans="1:19" x14ac:dyDescent="0.5">
      <c r="A5" s="219" t="s">
        <v>226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1"/>
      <c r="Q5" s="4"/>
      <c r="R5" s="4"/>
      <c r="S5" s="4"/>
    </row>
    <row r="6" spans="1:19" x14ac:dyDescent="0.5">
      <c r="A6" s="57">
        <v>1</v>
      </c>
      <c r="B6" s="129" t="s">
        <v>161</v>
      </c>
      <c r="C6" s="130" t="s">
        <v>156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108">
        <v>3500</v>
      </c>
      <c r="O6" s="131">
        <v>26</v>
      </c>
      <c r="P6" s="64">
        <f>N6*O6</f>
        <v>91000</v>
      </c>
      <c r="Q6" s="4"/>
      <c r="R6" s="4"/>
      <c r="S6" s="4"/>
    </row>
    <row r="7" spans="1:19" x14ac:dyDescent="0.5">
      <c r="A7" s="63">
        <v>2</v>
      </c>
      <c r="B7" s="132" t="s">
        <v>222</v>
      </c>
      <c r="C7" s="19" t="s">
        <v>1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108">
        <v>6</v>
      </c>
      <c r="O7" s="133">
        <v>2000</v>
      </c>
      <c r="P7" s="64">
        <f t="shared" ref="P7:P9" si="0">N7*O7</f>
        <v>12000</v>
      </c>
      <c r="Q7" s="4"/>
      <c r="R7" s="4"/>
      <c r="S7" s="4"/>
    </row>
    <row r="8" spans="1:19" x14ac:dyDescent="0.5">
      <c r="A8" s="63">
        <v>3</v>
      </c>
      <c r="B8" s="132" t="s">
        <v>223</v>
      </c>
      <c r="C8" s="19" t="s">
        <v>224</v>
      </c>
      <c r="D8" s="65"/>
      <c r="E8" s="60"/>
      <c r="F8" s="60"/>
      <c r="G8" s="60"/>
      <c r="H8" s="60"/>
      <c r="I8" s="60"/>
      <c r="J8" s="60"/>
      <c r="K8" s="60"/>
      <c r="L8" s="60"/>
      <c r="M8" s="60"/>
      <c r="N8" s="108">
        <v>8</v>
      </c>
      <c r="O8" s="133">
        <v>3500</v>
      </c>
      <c r="P8" s="64">
        <f t="shared" si="0"/>
        <v>28000</v>
      </c>
      <c r="Q8" s="4"/>
      <c r="R8" s="4"/>
      <c r="S8" s="4"/>
    </row>
    <row r="9" spans="1:19" x14ac:dyDescent="0.5">
      <c r="A9" s="63">
        <v>4</v>
      </c>
      <c r="B9" s="66" t="s">
        <v>225</v>
      </c>
      <c r="C9" s="19" t="s">
        <v>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108">
        <v>4</v>
      </c>
      <c r="O9" s="133">
        <v>5000</v>
      </c>
      <c r="P9" s="64">
        <f t="shared" si="0"/>
        <v>20000</v>
      </c>
      <c r="Q9" s="4"/>
      <c r="R9" s="4"/>
      <c r="S9" s="4"/>
    </row>
    <row r="10" spans="1:19" x14ac:dyDescent="0.5">
      <c r="A10" s="134" t="s">
        <v>227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6"/>
      <c r="Q10" s="4"/>
      <c r="R10" s="4"/>
      <c r="S10" s="4"/>
    </row>
    <row r="11" spans="1:19" x14ac:dyDescent="0.5">
      <c r="A11" s="57">
        <v>1</v>
      </c>
      <c r="B11" s="129" t="s">
        <v>161</v>
      </c>
      <c r="C11" s="130" t="s">
        <v>156</v>
      </c>
      <c r="D11" s="89"/>
      <c r="E11" s="60"/>
      <c r="F11" s="60"/>
      <c r="G11" s="60"/>
      <c r="H11" s="60"/>
      <c r="I11" s="60"/>
      <c r="J11" s="60"/>
      <c r="K11" s="60"/>
      <c r="L11" s="60"/>
      <c r="M11" s="60"/>
      <c r="N11" s="108">
        <v>3000</v>
      </c>
      <c r="O11" s="137">
        <v>26</v>
      </c>
      <c r="P11" s="64">
        <f t="shared" ref="P11:P14" si="1">N11*O11</f>
        <v>78000</v>
      </c>
      <c r="Q11" s="4"/>
      <c r="R11" s="4"/>
      <c r="S11" s="4"/>
    </row>
    <row r="12" spans="1:19" x14ac:dyDescent="0.5">
      <c r="A12" s="63">
        <v>2</v>
      </c>
      <c r="B12" s="132" t="s">
        <v>222</v>
      </c>
      <c r="C12" s="19" t="s">
        <v>1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108">
        <v>5</v>
      </c>
      <c r="O12" s="137">
        <v>2000</v>
      </c>
      <c r="P12" s="64">
        <f t="shared" si="1"/>
        <v>10000</v>
      </c>
      <c r="Q12" s="4"/>
      <c r="R12" s="4"/>
      <c r="S12" s="4"/>
    </row>
    <row r="13" spans="1:19" x14ac:dyDescent="0.5">
      <c r="A13" s="63">
        <v>3</v>
      </c>
      <c r="B13" s="132" t="s">
        <v>223</v>
      </c>
      <c r="C13" s="19" t="s">
        <v>224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108">
        <v>8</v>
      </c>
      <c r="O13" s="137">
        <v>3500</v>
      </c>
      <c r="P13" s="64">
        <f t="shared" si="1"/>
        <v>28000</v>
      </c>
      <c r="Q13" s="4"/>
      <c r="R13" s="4"/>
      <c r="S13" s="4"/>
    </row>
    <row r="14" spans="1:19" x14ac:dyDescent="0.5">
      <c r="A14" s="63">
        <v>4</v>
      </c>
      <c r="B14" s="66" t="s">
        <v>225</v>
      </c>
      <c r="C14" s="19" t="s">
        <v>1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108">
        <v>5</v>
      </c>
      <c r="O14" s="137">
        <v>3000</v>
      </c>
      <c r="P14" s="64">
        <f t="shared" si="1"/>
        <v>15000</v>
      </c>
      <c r="Q14" s="4"/>
      <c r="R14" s="4"/>
      <c r="S14" s="4"/>
    </row>
    <row r="15" spans="1:19" x14ac:dyDescent="0.5">
      <c r="A15" s="134" t="s">
        <v>228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6"/>
      <c r="Q15" s="4"/>
      <c r="R15" s="4"/>
      <c r="S15" s="4"/>
    </row>
    <row r="16" spans="1:19" x14ac:dyDescent="0.5">
      <c r="A16" s="57">
        <v>1</v>
      </c>
      <c r="B16" s="129" t="s">
        <v>229</v>
      </c>
      <c r="C16" s="130" t="s">
        <v>156</v>
      </c>
      <c r="D16" s="60"/>
      <c r="E16" s="60"/>
      <c r="F16" s="60"/>
      <c r="G16" s="60"/>
      <c r="H16" s="60">
        <v>11016</v>
      </c>
      <c r="I16" s="60"/>
      <c r="J16" s="60"/>
      <c r="K16" s="60"/>
      <c r="L16" s="60"/>
      <c r="M16" s="60"/>
      <c r="N16" s="108">
        <v>100</v>
      </c>
      <c r="O16" s="133">
        <v>28</v>
      </c>
      <c r="P16" s="64">
        <f t="shared" ref="P16:P18" si="2">N16*O16</f>
        <v>2800</v>
      </c>
      <c r="Q16" s="4"/>
      <c r="R16" s="4"/>
      <c r="S16" s="4"/>
    </row>
    <row r="17" spans="1:19" x14ac:dyDescent="0.5">
      <c r="A17" s="63">
        <v>2</v>
      </c>
      <c r="B17" s="132" t="s">
        <v>222</v>
      </c>
      <c r="C17" s="19" t="s">
        <v>1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108">
        <v>1</v>
      </c>
      <c r="O17" s="133">
        <v>200</v>
      </c>
      <c r="P17" s="64">
        <f t="shared" si="2"/>
        <v>200</v>
      </c>
      <c r="Q17" s="4"/>
      <c r="R17" s="4"/>
      <c r="S17" s="4"/>
    </row>
    <row r="18" spans="1:19" x14ac:dyDescent="0.5">
      <c r="A18" s="63">
        <v>3</v>
      </c>
      <c r="B18" s="66" t="s">
        <v>225</v>
      </c>
      <c r="C18" s="19" t="s">
        <v>1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108">
        <v>2</v>
      </c>
      <c r="O18" s="133">
        <v>1000</v>
      </c>
      <c r="P18" s="64">
        <f t="shared" si="2"/>
        <v>2000</v>
      </c>
      <c r="Q18" s="4"/>
      <c r="R18" s="4"/>
      <c r="S18" s="4"/>
    </row>
    <row r="19" spans="1:19" x14ac:dyDescent="0.5">
      <c r="A19" s="138"/>
      <c r="B19" s="139" t="s">
        <v>113</v>
      </c>
      <c r="C19" s="222" t="str">
        <f>BAHTTEXT(P19)</f>
        <v>สองแสนแปดหมื่นเจ็ดพันบาทถ้วน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4"/>
      <c r="P19" s="140">
        <f>SUM(P6:P18)</f>
        <v>287000</v>
      </c>
      <c r="Q19" s="4"/>
      <c r="R19" s="4"/>
      <c r="S19" s="4"/>
    </row>
    <row r="20" spans="1:19" x14ac:dyDescent="0.5">
      <c r="A20" s="128"/>
    </row>
    <row r="21" spans="1:19" x14ac:dyDescent="0.5">
      <c r="A21" s="128"/>
    </row>
    <row r="22" spans="1:19" x14ac:dyDescent="0.5">
      <c r="A22" s="128"/>
    </row>
    <row r="23" spans="1:19" x14ac:dyDescent="0.5">
      <c r="A23" s="128"/>
    </row>
    <row r="24" spans="1:19" x14ac:dyDescent="0.5">
      <c r="A24" s="128"/>
    </row>
    <row r="25" spans="1:19" x14ac:dyDescent="0.5">
      <c r="A25" s="128"/>
    </row>
    <row r="26" spans="1:19" x14ac:dyDescent="0.5">
      <c r="A26" s="128"/>
    </row>
    <row r="27" spans="1:19" x14ac:dyDescent="0.5">
      <c r="A27" s="128"/>
    </row>
    <row r="29" spans="1:19" ht="21" customHeight="1" x14ac:dyDescent="0.5"/>
    <row r="31" spans="1:19" x14ac:dyDescent="0.5">
      <c r="Q31" s="4"/>
      <c r="R31" s="4"/>
      <c r="S31" s="4"/>
    </row>
  </sheetData>
  <sheetProtection algorithmName="SHA-512" hashValue="WMeDFLCf70Ng4MJ8ZGMAPbTh2n0+Wg7kzh2zwzfjvIHeY2l77nWXWGjKLByNYbIDbNf34E8x0AoRdKMXLPWq1g==" saltValue="AAAsYiEk6dbitxmktEbnWA==" spinCount="100000" sheet="1" objects="1" scenarios="1"/>
  <mergeCells count="15">
    <mergeCell ref="Q2:Q4"/>
    <mergeCell ref="F3:G3"/>
    <mergeCell ref="H3:I3"/>
    <mergeCell ref="J3:K3"/>
    <mergeCell ref="L3:M3"/>
    <mergeCell ref="A5:P5"/>
    <mergeCell ref="C19:O19"/>
    <mergeCell ref="A1:P1"/>
    <mergeCell ref="A2:A4"/>
    <mergeCell ref="B2:B4"/>
    <mergeCell ref="C2:C4"/>
    <mergeCell ref="F2:M2"/>
    <mergeCell ref="N2:N4"/>
    <mergeCell ref="O2:O4"/>
    <mergeCell ref="P2:P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9"/>
  <sheetViews>
    <sheetView zoomScale="120" zoomScaleNormal="120" workbookViewId="0">
      <selection activeCell="O31" sqref="O31"/>
    </sheetView>
  </sheetViews>
  <sheetFormatPr defaultRowHeight="21.75" x14ac:dyDescent="0.5"/>
  <cols>
    <col min="1" max="1" width="3.75" style="141" customWidth="1"/>
    <col min="2" max="2" width="25" style="128" customWidth="1"/>
    <col min="3" max="3" width="6.5" style="128" customWidth="1"/>
    <col min="4" max="4" width="11.125" style="128" hidden="1" customWidth="1"/>
    <col min="5" max="5" width="12" style="128" hidden="1" customWidth="1"/>
    <col min="6" max="6" width="5.75" style="128" customWidth="1"/>
    <col min="7" max="7" width="9.25" style="128" customWidth="1"/>
    <col min="8" max="8" width="4.875" style="128" customWidth="1"/>
    <col min="9" max="9" width="8.375" style="128" customWidth="1"/>
    <col min="10" max="10" width="4.75" style="128" customWidth="1"/>
    <col min="11" max="11" width="8.625" style="128" customWidth="1"/>
    <col min="12" max="12" width="5.125" style="128" customWidth="1"/>
    <col min="13" max="13" width="8.875" style="128" customWidth="1"/>
    <col min="14" max="14" width="8.75" style="128" customWidth="1"/>
    <col min="15" max="15" width="8.5" style="128" customWidth="1"/>
    <col min="16" max="16" width="10.625" style="128" customWidth="1"/>
    <col min="17" max="17" width="9.625" style="128" customWidth="1"/>
    <col min="18" max="16384" width="9" style="128"/>
  </cols>
  <sheetData>
    <row r="1" spans="1:20" s="107" customFormat="1" ht="24" x14ac:dyDescent="0.25">
      <c r="A1" s="209" t="s">
        <v>251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20" s="16" customFormat="1" x14ac:dyDescent="0.2">
      <c r="A2" s="200" t="s">
        <v>233</v>
      </c>
      <c r="B2" s="200" t="s">
        <v>1</v>
      </c>
      <c r="C2" s="200" t="s">
        <v>234</v>
      </c>
      <c r="D2" s="34" t="s">
        <v>68</v>
      </c>
      <c r="E2" s="17" t="s">
        <v>67</v>
      </c>
      <c r="F2" s="203" t="s">
        <v>235</v>
      </c>
      <c r="G2" s="205"/>
      <c r="H2" s="205"/>
      <c r="I2" s="205"/>
      <c r="J2" s="205"/>
      <c r="K2" s="205"/>
      <c r="L2" s="205"/>
      <c r="M2" s="204"/>
      <c r="N2" s="206" t="s">
        <v>242</v>
      </c>
      <c r="O2" s="206" t="s">
        <v>3</v>
      </c>
      <c r="P2" s="206" t="s">
        <v>44</v>
      </c>
      <c r="Q2" s="200" t="s">
        <v>236</v>
      </c>
      <c r="R2" s="18" t="s">
        <v>238</v>
      </c>
      <c r="S2" s="18" t="s">
        <v>240</v>
      </c>
    </row>
    <row r="3" spans="1:20" s="16" customFormat="1" x14ac:dyDescent="0.2">
      <c r="A3" s="201"/>
      <c r="B3" s="201"/>
      <c r="C3" s="201"/>
      <c r="D3" s="34"/>
      <c r="E3" s="17"/>
      <c r="F3" s="203" t="s">
        <v>239</v>
      </c>
      <c r="G3" s="204"/>
      <c r="H3" s="203" t="s">
        <v>239</v>
      </c>
      <c r="I3" s="204"/>
      <c r="J3" s="203" t="s">
        <v>239</v>
      </c>
      <c r="K3" s="204"/>
      <c r="L3" s="203" t="s">
        <v>239</v>
      </c>
      <c r="M3" s="204"/>
      <c r="N3" s="207"/>
      <c r="O3" s="207"/>
      <c r="P3" s="207"/>
      <c r="Q3" s="201"/>
      <c r="R3" s="18"/>
      <c r="S3" s="18"/>
    </row>
    <row r="4" spans="1:20" s="16" customFormat="1" x14ac:dyDescent="0.2">
      <c r="A4" s="202"/>
      <c r="B4" s="202"/>
      <c r="C4" s="202"/>
      <c r="D4" s="34"/>
      <c r="E4" s="17"/>
      <c r="F4" s="22" t="s">
        <v>237</v>
      </c>
      <c r="G4" s="22" t="s">
        <v>238</v>
      </c>
      <c r="H4" s="22" t="s">
        <v>237</v>
      </c>
      <c r="I4" s="22" t="s">
        <v>238</v>
      </c>
      <c r="J4" s="22" t="s">
        <v>237</v>
      </c>
      <c r="K4" s="22" t="s">
        <v>238</v>
      </c>
      <c r="L4" s="22" t="s">
        <v>237</v>
      </c>
      <c r="M4" s="22" t="s">
        <v>238</v>
      </c>
      <c r="N4" s="208"/>
      <c r="O4" s="208"/>
      <c r="P4" s="208"/>
      <c r="Q4" s="202"/>
      <c r="R4" s="18"/>
      <c r="S4" s="18"/>
    </row>
    <row r="5" spans="1:20" x14ac:dyDescent="0.5">
      <c r="A5" s="57">
        <v>1</v>
      </c>
      <c r="B5" s="129" t="s">
        <v>161</v>
      </c>
      <c r="C5" s="130" t="s">
        <v>156</v>
      </c>
      <c r="D5" s="60"/>
      <c r="E5" s="60"/>
      <c r="F5" s="60">
        <v>2000</v>
      </c>
      <c r="G5" s="85">
        <f>F5*O5</f>
        <v>52000</v>
      </c>
      <c r="H5" s="60">
        <v>2000</v>
      </c>
      <c r="I5" s="85">
        <f>H5*O5</f>
        <v>52000</v>
      </c>
      <c r="J5" s="60">
        <v>2000</v>
      </c>
      <c r="K5" s="85">
        <f>J5*O5</f>
        <v>52000</v>
      </c>
      <c r="L5" s="60">
        <v>1500</v>
      </c>
      <c r="M5" s="85">
        <f>L5*O5</f>
        <v>39000</v>
      </c>
      <c r="N5" s="108">
        <v>7500</v>
      </c>
      <c r="O5" s="131">
        <v>26</v>
      </c>
      <c r="P5" s="64">
        <f>N5*O5</f>
        <v>195000</v>
      </c>
      <c r="Q5" s="87"/>
      <c r="R5" s="4"/>
      <c r="S5" s="4"/>
      <c r="T5" s="128" t="s">
        <v>250</v>
      </c>
    </row>
    <row r="6" spans="1:20" x14ac:dyDescent="0.5">
      <c r="A6" s="148">
        <v>2</v>
      </c>
      <c r="B6" s="149" t="s">
        <v>229</v>
      </c>
      <c r="C6" s="150" t="s">
        <v>156</v>
      </c>
      <c r="D6" s="72"/>
      <c r="E6" s="72"/>
      <c r="F6" s="72">
        <v>200</v>
      </c>
      <c r="G6" s="151">
        <f>F6*O6</f>
        <v>5600</v>
      </c>
      <c r="H6" s="72">
        <v>200</v>
      </c>
      <c r="I6" s="151">
        <f>H6*O6</f>
        <v>5600</v>
      </c>
      <c r="J6" s="72">
        <v>200</v>
      </c>
      <c r="K6" s="151">
        <f>J6*O6</f>
        <v>5600</v>
      </c>
      <c r="L6" s="72">
        <v>160</v>
      </c>
      <c r="M6" s="151">
        <f>L6*O6</f>
        <v>4480</v>
      </c>
      <c r="N6" s="152">
        <v>560</v>
      </c>
      <c r="O6" s="153">
        <v>28</v>
      </c>
      <c r="P6" s="76">
        <f>N6*O6</f>
        <v>15680</v>
      </c>
      <c r="Q6" s="87"/>
      <c r="R6" s="4"/>
      <c r="S6" s="4"/>
      <c r="T6" s="128" t="s">
        <v>249</v>
      </c>
    </row>
    <row r="7" spans="1:20" s="143" customFormat="1" x14ac:dyDescent="0.5">
      <c r="A7" s="154"/>
      <c r="B7" s="155" t="s">
        <v>113</v>
      </c>
      <c r="C7" s="156"/>
      <c r="D7" s="122"/>
      <c r="E7" s="122"/>
      <c r="F7" s="122"/>
      <c r="G7" s="124"/>
      <c r="H7" s="122"/>
      <c r="I7" s="124"/>
      <c r="J7" s="122"/>
      <c r="K7" s="124"/>
      <c r="L7" s="122"/>
      <c r="M7" s="124"/>
      <c r="N7" s="142"/>
      <c r="O7" s="157"/>
      <c r="P7" s="126">
        <f>SUM(P5:P6)</f>
        <v>210680</v>
      </c>
      <c r="Q7" s="158"/>
      <c r="R7" s="56"/>
      <c r="S7" s="56"/>
    </row>
    <row r="8" spans="1:20" x14ac:dyDescent="0.5">
      <c r="A8" s="144"/>
      <c r="B8" s="145"/>
      <c r="C8" s="53"/>
      <c r="D8" s="116"/>
      <c r="E8" s="116"/>
      <c r="F8" s="116"/>
      <c r="G8" s="117"/>
      <c r="H8" s="116"/>
      <c r="I8" s="117"/>
      <c r="J8" s="116"/>
      <c r="K8" s="117"/>
      <c r="L8" s="116"/>
      <c r="M8" s="117"/>
      <c r="N8" s="146"/>
      <c r="O8" s="147"/>
      <c r="P8" s="118"/>
      <c r="Q8" s="4"/>
      <c r="R8" s="4"/>
      <c r="S8" s="4"/>
    </row>
    <row r="9" spans="1:20" s="107" customFormat="1" ht="24" x14ac:dyDescent="0.25">
      <c r="A9" s="209" t="s">
        <v>253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</row>
    <row r="10" spans="1:20" s="16" customFormat="1" x14ac:dyDescent="0.2">
      <c r="A10" s="200" t="s">
        <v>233</v>
      </c>
      <c r="B10" s="200" t="s">
        <v>1</v>
      </c>
      <c r="C10" s="200" t="s">
        <v>234</v>
      </c>
      <c r="D10" s="34" t="s">
        <v>68</v>
      </c>
      <c r="E10" s="17" t="s">
        <v>67</v>
      </c>
      <c r="F10" s="203" t="s">
        <v>235</v>
      </c>
      <c r="G10" s="205"/>
      <c r="H10" s="205"/>
      <c r="I10" s="205"/>
      <c r="J10" s="205"/>
      <c r="K10" s="205"/>
      <c r="L10" s="205"/>
      <c r="M10" s="204"/>
      <c r="N10" s="206" t="s">
        <v>242</v>
      </c>
      <c r="O10" s="206" t="s">
        <v>3</v>
      </c>
      <c r="P10" s="206" t="s">
        <v>44</v>
      </c>
      <c r="Q10" s="200" t="s">
        <v>236</v>
      </c>
      <c r="R10" s="18" t="s">
        <v>238</v>
      </c>
      <c r="S10" s="18" t="s">
        <v>240</v>
      </c>
    </row>
    <row r="11" spans="1:20" s="16" customFormat="1" x14ac:dyDescent="0.2">
      <c r="A11" s="201"/>
      <c r="B11" s="201"/>
      <c r="C11" s="201"/>
      <c r="D11" s="34"/>
      <c r="E11" s="17"/>
      <c r="F11" s="203" t="s">
        <v>239</v>
      </c>
      <c r="G11" s="204"/>
      <c r="H11" s="203" t="s">
        <v>239</v>
      </c>
      <c r="I11" s="204"/>
      <c r="J11" s="203" t="s">
        <v>239</v>
      </c>
      <c r="K11" s="204"/>
      <c r="L11" s="203" t="s">
        <v>239</v>
      </c>
      <c r="M11" s="204"/>
      <c r="N11" s="207"/>
      <c r="O11" s="207"/>
      <c r="P11" s="207"/>
      <c r="Q11" s="201"/>
      <c r="R11" s="18"/>
      <c r="S11" s="18"/>
    </row>
    <row r="12" spans="1:20" s="16" customFormat="1" x14ac:dyDescent="0.2">
      <c r="A12" s="202"/>
      <c r="B12" s="202"/>
      <c r="C12" s="202"/>
      <c r="D12" s="34"/>
      <c r="E12" s="17"/>
      <c r="F12" s="22" t="s">
        <v>237</v>
      </c>
      <c r="G12" s="22" t="s">
        <v>238</v>
      </c>
      <c r="H12" s="22" t="s">
        <v>237</v>
      </c>
      <c r="I12" s="22" t="s">
        <v>238</v>
      </c>
      <c r="J12" s="22" t="s">
        <v>237</v>
      </c>
      <c r="K12" s="22" t="s">
        <v>238</v>
      </c>
      <c r="L12" s="22" t="s">
        <v>237</v>
      </c>
      <c r="M12" s="22" t="s">
        <v>238</v>
      </c>
      <c r="N12" s="208"/>
      <c r="O12" s="208"/>
      <c r="P12" s="208"/>
      <c r="Q12" s="202"/>
      <c r="R12" s="18"/>
      <c r="S12" s="18"/>
    </row>
    <row r="13" spans="1:20" x14ac:dyDescent="0.5">
      <c r="A13" s="63">
        <v>1</v>
      </c>
      <c r="B13" s="132" t="s">
        <v>222</v>
      </c>
      <c r="C13" s="19" t="s">
        <v>1</v>
      </c>
      <c r="D13" s="60"/>
      <c r="E13" s="60"/>
      <c r="F13" s="60">
        <v>3</v>
      </c>
      <c r="G13" s="85">
        <f>F13*O13</f>
        <v>6000</v>
      </c>
      <c r="H13" s="60">
        <v>3</v>
      </c>
      <c r="I13" s="85">
        <f>H13*O13</f>
        <v>6000</v>
      </c>
      <c r="J13" s="60">
        <v>3</v>
      </c>
      <c r="K13" s="85">
        <f>J13*O13</f>
        <v>6000</v>
      </c>
      <c r="L13" s="60">
        <v>3</v>
      </c>
      <c r="M13" s="85">
        <f>L13*O13</f>
        <v>6000</v>
      </c>
      <c r="N13" s="50">
        <v>12</v>
      </c>
      <c r="O13" s="133">
        <v>2000</v>
      </c>
      <c r="P13" s="159">
        <f t="shared" ref="P13:P15" si="0">N13*O13</f>
        <v>24000</v>
      </c>
      <c r="Q13" s="87"/>
      <c r="R13" s="4"/>
      <c r="S13" s="4"/>
    </row>
    <row r="14" spans="1:20" x14ac:dyDescent="0.5">
      <c r="A14" s="63">
        <v>2</v>
      </c>
      <c r="B14" s="132" t="s">
        <v>223</v>
      </c>
      <c r="C14" s="19" t="s">
        <v>224</v>
      </c>
      <c r="D14" s="65"/>
      <c r="E14" s="60"/>
      <c r="F14" s="60">
        <v>8</v>
      </c>
      <c r="G14" s="85">
        <f t="shared" ref="G14:G23" si="1">F14*O14</f>
        <v>28000</v>
      </c>
      <c r="H14" s="60">
        <v>8</v>
      </c>
      <c r="I14" s="85">
        <f t="shared" ref="I14:I23" si="2">H14*O14</f>
        <v>28000</v>
      </c>
      <c r="J14" s="60">
        <v>0</v>
      </c>
      <c r="K14" s="85">
        <f t="shared" ref="K14:K23" si="3">J14*O14</f>
        <v>0</v>
      </c>
      <c r="L14" s="60">
        <v>0</v>
      </c>
      <c r="M14" s="85">
        <f t="shared" ref="M14:M23" si="4">L14*O14</f>
        <v>0</v>
      </c>
      <c r="N14" s="50">
        <v>16</v>
      </c>
      <c r="O14" s="133">
        <v>3500</v>
      </c>
      <c r="P14" s="159">
        <f t="shared" si="0"/>
        <v>56000</v>
      </c>
      <c r="Q14" s="87"/>
      <c r="R14" s="4"/>
      <c r="S14" s="4"/>
    </row>
    <row r="15" spans="1:20" x14ac:dyDescent="0.5">
      <c r="A15" s="63">
        <v>3</v>
      </c>
      <c r="B15" s="66" t="s">
        <v>225</v>
      </c>
      <c r="C15" s="19" t="s">
        <v>1</v>
      </c>
      <c r="D15" s="60"/>
      <c r="E15" s="60"/>
      <c r="F15" s="60">
        <v>3</v>
      </c>
      <c r="G15" s="85">
        <f t="shared" si="1"/>
        <v>15000</v>
      </c>
      <c r="H15" s="60">
        <v>3</v>
      </c>
      <c r="I15" s="85">
        <f t="shared" si="2"/>
        <v>15000</v>
      </c>
      <c r="J15" s="60">
        <v>3</v>
      </c>
      <c r="K15" s="85">
        <f t="shared" si="3"/>
        <v>15000</v>
      </c>
      <c r="L15" s="60">
        <v>2</v>
      </c>
      <c r="M15" s="85">
        <f t="shared" si="4"/>
        <v>10000</v>
      </c>
      <c r="N15" s="50">
        <v>11</v>
      </c>
      <c r="O15" s="133">
        <v>5000</v>
      </c>
      <c r="P15" s="159">
        <f t="shared" si="0"/>
        <v>55000</v>
      </c>
      <c r="Q15" s="87"/>
      <c r="R15" s="4"/>
      <c r="S15" s="4"/>
      <c r="T15" s="128" t="s">
        <v>252</v>
      </c>
    </row>
    <row r="16" spans="1:20" s="88" customFormat="1" x14ac:dyDescent="0.5">
      <c r="A16" s="89">
        <v>4</v>
      </c>
      <c r="B16" s="92" t="s">
        <v>162</v>
      </c>
      <c r="C16" s="67" t="s">
        <v>156</v>
      </c>
      <c r="D16" s="60">
        <v>35</v>
      </c>
      <c r="E16" s="60">
        <v>24</v>
      </c>
      <c r="F16" s="60">
        <v>0</v>
      </c>
      <c r="G16" s="85">
        <f t="shared" si="1"/>
        <v>0</v>
      </c>
      <c r="H16" s="60">
        <v>30</v>
      </c>
      <c r="I16" s="85">
        <f t="shared" si="2"/>
        <v>4500</v>
      </c>
      <c r="J16" s="60">
        <v>0</v>
      </c>
      <c r="K16" s="85">
        <f t="shared" si="3"/>
        <v>0</v>
      </c>
      <c r="L16" s="60">
        <v>0</v>
      </c>
      <c r="M16" s="85">
        <f t="shared" si="4"/>
        <v>0</v>
      </c>
      <c r="N16" s="50">
        <v>30</v>
      </c>
      <c r="O16" s="91">
        <v>150</v>
      </c>
      <c r="P16" s="159">
        <f t="shared" ref="P16:P21" si="5">SUM(N16*O16)</f>
        <v>4500</v>
      </c>
      <c r="Q16" s="160"/>
      <c r="T16" s="128" t="s">
        <v>252</v>
      </c>
    </row>
    <row r="17" spans="1:20" s="88" customFormat="1" x14ac:dyDescent="0.5">
      <c r="A17" s="89">
        <v>5</v>
      </c>
      <c r="B17" s="92" t="s">
        <v>166</v>
      </c>
      <c r="C17" s="67" t="s">
        <v>164</v>
      </c>
      <c r="D17" s="60"/>
      <c r="E17" s="60"/>
      <c r="F17" s="60">
        <v>0</v>
      </c>
      <c r="G17" s="85">
        <f t="shared" si="1"/>
        <v>0</v>
      </c>
      <c r="H17" s="60">
        <v>1</v>
      </c>
      <c r="I17" s="85">
        <f t="shared" si="2"/>
        <v>2500</v>
      </c>
      <c r="J17" s="60">
        <v>0</v>
      </c>
      <c r="K17" s="85">
        <f t="shared" si="3"/>
        <v>0</v>
      </c>
      <c r="L17" s="60">
        <v>0</v>
      </c>
      <c r="M17" s="85">
        <f t="shared" si="4"/>
        <v>0</v>
      </c>
      <c r="N17" s="50">
        <v>1</v>
      </c>
      <c r="O17" s="91">
        <v>2500</v>
      </c>
      <c r="P17" s="159">
        <f t="shared" si="5"/>
        <v>2500</v>
      </c>
      <c r="Q17" s="160"/>
      <c r="T17" s="128" t="s">
        <v>252</v>
      </c>
    </row>
    <row r="18" spans="1:20" s="88" customFormat="1" x14ac:dyDescent="0.5">
      <c r="A18" s="89">
        <v>6</v>
      </c>
      <c r="B18" s="92" t="s">
        <v>163</v>
      </c>
      <c r="C18" s="67" t="s">
        <v>164</v>
      </c>
      <c r="D18" s="60"/>
      <c r="E18" s="60"/>
      <c r="F18" s="60">
        <v>0</v>
      </c>
      <c r="G18" s="85">
        <f t="shared" si="1"/>
        <v>0</v>
      </c>
      <c r="H18" s="60">
        <v>1</v>
      </c>
      <c r="I18" s="85">
        <f t="shared" si="2"/>
        <v>2500</v>
      </c>
      <c r="J18" s="60">
        <v>0</v>
      </c>
      <c r="K18" s="85">
        <f t="shared" si="3"/>
        <v>0</v>
      </c>
      <c r="L18" s="60">
        <v>0</v>
      </c>
      <c r="M18" s="85">
        <f t="shared" si="4"/>
        <v>0</v>
      </c>
      <c r="N18" s="50">
        <v>1</v>
      </c>
      <c r="O18" s="91">
        <v>2500</v>
      </c>
      <c r="P18" s="159">
        <f t="shared" si="5"/>
        <v>2500</v>
      </c>
      <c r="Q18" s="160"/>
      <c r="T18" s="128" t="s">
        <v>252</v>
      </c>
    </row>
    <row r="19" spans="1:20" s="88" customFormat="1" x14ac:dyDescent="0.5">
      <c r="A19" s="89">
        <v>7</v>
      </c>
      <c r="B19" s="92" t="s">
        <v>165</v>
      </c>
      <c r="C19" s="67" t="s">
        <v>164</v>
      </c>
      <c r="D19" s="60"/>
      <c r="E19" s="60"/>
      <c r="F19" s="60">
        <v>0</v>
      </c>
      <c r="G19" s="85">
        <f t="shared" si="1"/>
        <v>0</v>
      </c>
      <c r="H19" s="60">
        <v>1</v>
      </c>
      <c r="I19" s="85">
        <f t="shared" si="2"/>
        <v>4000</v>
      </c>
      <c r="J19" s="60">
        <v>0</v>
      </c>
      <c r="K19" s="85">
        <f t="shared" si="3"/>
        <v>0</v>
      </c>
      <c r="L19" s="60">
        <v>0</v>
      </c>
      <c r="M19" s="85">
        <f t="shared" si="4"/>
        <v>0</v>
      </c>
      <c r="N19" s="50">
        <v>1</v>
      </c>
      <c r="O19" s="91">
        <v>4000</v>
      </c>
      <c r="P19" s="159">
        <f t="shared" si="5"/>
        <v>4000</v>
      </c>
      <c r="Q19" s="160"/>
      <c r="T19" s="128" t="s">
        <v>252</v>
      </c>
    </row>
    <row r="20" spans="1:20" s="88" customFormat="1" x14ac:dyDescent="0.5">
      <c r="A20" s="89">
        <v>8</v>
      </c>
      <c r="B20" s="92" t="s">
        <v>167</v>
      </c>
      <c r="C20" s="67" t="s">
        <v>160</v>
      </c>
      <c r="D20" s="60"/>
      <c r="E20" s="60"/>
      <c r="F20" s="60">
        <v>0</v>
      </c>
      <c r="G20" s="85">
        <f t="shared" si="1"/>
        <v>0</v>
      </c>
      <c r="H20" s="60">
        <v>1</v>
      </c>
      <c r="I20" s="85">
        <f t="shared" si="2"/>
        <v>5000</v>
      </c>
      <c r="J20" s="60">
        <v>0</v>
      </c>
      <c r="K20" s="85">
        <f t="shared" si="3"/>
        <v>0</v>
      </c>
      <c r="L20" s="60">
        <v>0</v>
      </c>
      <c r="M20" s="85">
        <f t="shared" si="4"/>
        <v>0</v>
      </c>
      <c r="N20" s="50">
        <v>1</v>
      </c>
      <c r="O20" s="91">
        <v>5000</v>
      </c>
      <c r="P20" s="159">
        <f t="shared" si="5"/>
        <v>5000</v>
      </c>
      <c r="Q20" s="160"/>
      <c r="T20" s="128" t="s">
        <v>252</v>
      </c>
    </row>
    <row r="21" spans="1:20" s="88" customFormat="1" x14ac:dyDescent="0.5">
      <c r="A21" s="89">
        <v>9</v>
      </c>
      <c r="B21" s="92" t="s">
        <v>203</v>
      </c>
      <c r="C21" s="67" t="s">
        <v>199</v>
      </c>
      <c r="D21" s="60"/>
      <c r="E21" s="60"/>
      <c r="F21" s="60">
        <v>0</v>
      </c>
      <c r="G21" s="85">
        <f t="shared" si="1"/>
        <v>0</v>
      </c>
      <c r="H21" s="60">
        <v>2</v>
      </c>
      <c r="I21" s="85">
        <f t="shared" si="2"/>
        <v>16000</v>
      </c>
      <c r="J21" s="60">
        <v>0</v>
      </c>
      <c r="K21" s="85">
        <f t="shared" si="3"/>
        <v>0</v>
      </c>
      <c r="L21" s="60">
        <v>0</v>
      </c>
      <c r="M21" s="85">
        <f t="shared" si="4"/>
        <v>0</v>
      </c>
      <c r="N21" s="50">
        <v>2</v>
      </c>
      <c r="O21" s="91">
        <v>8000</v>
      </c>
      <c r="P21" s="64">
        <f t="shared" si="5"/>
        <v>16000</v>
      </c>
      <c r="Q21" s="160"/>
      <c r="T21" s="128" t="s">
        <v>252</v>
      </c>
    </row>
    <row r="22" spans="1:20" s="88" customFormat="1" x14ac:dyDescent="0.5">
      <c r="A22" s="89">
        <v>10</v>
      </c>
      <c r="B22" s="92" t="s">
        <v>254</v>
      </c>
      <c r="C22" s="67" t="s">
        <v>156</v>
      </c>
      <c r="D22" s="60"/>
      <c r="E22" s="60"/>
      <c r="F22" s="60">
        <v>1</v>
      </c>
      <c r="G22" s="161">
        <f t="shared" si="1"/>
        <v>120</v>
      </c>
      <c r="H22" s="60">
        <v>1</v>
      </c>
      <c r="I22" s="161">
        <f t="shared" si="2"/>
        <v>120</v>
      </c>
      <c r="J22" s="60">
        <v>1</v>
      </c>
      <c r="K22" s="161">
        <f t="shared" si="3"/>
        <v>120</v>
      </c>
      <c r="L22" s="60">
        <v>2</v>
      </c>
      <c r="M22" s="161">
        <f t="shared" si="4"/>
        <v>240</v>
      </c>
      <c r="N22" s="161">
        <v>5</v>
      </c>
      <c r="O22" s="172">
        <v>120</v>
      </c>
      <c r="P22" s="161">
        <f>SUM(N22*O22)</f>
        <v>600</v>
      </c>
      <c r="Q22" s="160"/>
      <c r="T22" s="128" t="s">
        <v>255</v>
      </c>
    </row>
    <row r="23" spans="1:20" s="88" customFormat="1" x14ac:dyDescent="0.5">
      <c r="A23" s="89">
        <v>11</v>
      </c>
      <c r="B23" s="92" t="s">
        <v>159</v>
      </c>
      <c r="C23" s="67" t="s">
        <v>160</v>
      </c>
      <c r="D23" s="60"/>
      <c r="E23" s="60"/>
      <c r="F23" s="60">
        <v>0</v>
      </c>
      <c r="G23" s="161">
        <f t="shared" si="1"/>
        <v>0</v>
      </c>
      <c r="H23" s="60">
        <v>1</v>
      </c>
      <c r="I23" s="161">
        <f t="shared" si="2"/>
        <v>8000</v>
      </c>
      <c r="J23" s="60">
        <v>0</v>
      </c>
      <c r="K23" s="161">
        <f t="shared" si="3"/>
        <v>0</v>
      </c>
      <c r="L23" s="60">
        <v>0</v>
      </c>
      <c r="M23" s="161">
        <f t="shared" si="4"/>
        <v>0</v>
      </c>
      <c r="N23" s="161">
        <v>1</v>
      </c>
      <c r="O23" s="172">
        <v>8000</v>
      </c>
      <c r="P23" s="161">
        <f>SUM(N23*O23)</f>
        <v>8000</v>
      </c>
      <c r="Q23" s="160"/>
      <c r="T23" s="128" t="s">
        <v>255</v>
      </c>
    </row>
    <row r="24" spans="1:20" s="88" customFormat="1" x14ac:dyDescent="0.5">
      <c r="A24" s="89"/>
      <c r="B24" s="92"/>
      <c r="C24" s="67"/>
      <c r="D24" s="60"/>
      <c r="E24" s="60"/>
      <c r="F24" s="60"/>
      <c r="G24" s="85"/>
      <c r="H24" s="60"/>
      <c r="I24" s="85"/>
      <c r="J24" s="60"/>
      <c r="K24" s="85"/>
      <c r="L24" s="60"/>
      <c r="M24" s="85"/>
      <c r="N24" s="50"/>
      <c r="O24" s="91"/>
      <c r="P24" s="64"/>
      <c r="Q24" s="160"/>
      <c r="T24" s="128"/>
    </row>
    <row r="25" spans="1:20" s="143" customFormat="1" x14ac:dyDescent="0.5">
      <c r="A25" s="173"/>
      <c r="B25" s="173" t="s">
        <v>113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4">
        <f>SUM(P13:P24)</f>
        <v>178100</v>
      </c>
      <c r="Q25" s="173"/>
    </row>
    <row r="27" spans="1:20" ht="21" customHeight="1" x14ac:dyDescent="0.5"/>
    <row r="29" spans="1:20" x14ac:dyDescent="0.5">
      <c r="Q29" s="4"/>
      <c r="R29" s="4"/>
      <c r="S29" s="4"/>
    </row>
  </sheetData>
  <sheetProtection algorithmName="SHA-512" hashValue="7z6LRmIXf7pEyJ1xGppTLePVjlyo1DYQ4qHXKAdUfOFg7mdoa1z83o30cz8vRcK+d6iXGdJXZO7wme/JDh1QwA==" saltValue="G+wLhP45qwiCx3cCDywfMQ==" spinCount="100000" sheet="1" objects="1" scenarios="1"/>
  <mergeCells count="26">
    <mergeCell ref="Q10:Q12"/>
    <mergeCell ref="F11:G11"/>
    <mergeCell ref="H11:I11"/>
    <mergeCell ref="J11:K11"/>
    <mergeCell ref="L11:M11"/>
    <mergeCell ref="A9:P9"/>
    <mergeCell ref="A10:A12"/>
    <mergeCell ref="B10:B12"/>
    <mergeCell ref="C10:C12"/>
    <mergeCell ref="F10:M10"/>
    <mergeCell ref="N10:N12"/>
    <mergeCell ref="O10:O12"/>
    <mergeCell ref="P10:P12"/>
    <mergeCell ref="Q2:Q4"/>
    <mergeCell ref="F3:G3"/>
    <mergeCell ref="H3:I3"/>
    <mergeCell ref="J3:K3"/>
    <mergeCell ref="L3:M3"/>
    <mergeCell ref="A1:P1"/>
    <mergeCell ref="A2:A4"/>
    <mergeCell ref="B2:B4"/>
    <mergeCell ref="C2:C4"/>
    <mergeCell ref="F2:M2"/>
    <mergeCell ref="N2:N4"/>
    <mergeCell ref="O2:O4"/>
    <mergeCell ref="P2:P4"/>
  </mergeCells>
  <pageMargins left="0.59055118110236227" right="0.19685039370078741" top="0.39370078740157483" bottom="0.19685039370078741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8"/>
  <sheetViews>
    <sheetView zoomScale="130" zoomScaleNormal="130" workbookViewId="0">
      <selection activeCell="G12" sqref="G12"/>
    </sheetView>
  </sheetViews>
  <sheetFormatPr defaultRowHeight="21.75" x14ac:dyDescent="0.5"/>
  <cols>
    <col min="1" max="1" width="5.125" style="110" customWidth="1"/>
    <col min="2" max="2" width="17.875" style="110" customWidth="1"/>
    <col min="3" max="3" width="7.125" style="110" customWidth="1"/>
    <col min="4" max="4" width="6.25" style="110" customWidth="1"/>
    <col min="5" max="5" width="9" style="110"/>
    <col min="6" max="6" width="6.25" style="110" customWidth="1"/>
    <col min="7" max="7" width="9" style="110"/>
    <col min="8" max="8" width="6.25" style="110" customWidth="1"/>
    <col min="9" max="9" width="9" style="110"/>
    <col min="10" max="10" width="5.875" style="110" customWidth="1"/>
    <col min="11" max="12" width="9" style="110"/>
    <col min="13" max="13" width="10.625" style="110" customWidth="1"/>
    <col min="14" max="14" width="10.5" style="110" customWidth="1"/>
    <col min="15" max="16384" width="9" style="110"/>
  </cols>
  <sheetData>
    <row r="1" spans="1:17" s="107" customFormat="1" ht="24" x14ac:dyDescent="0.25">
      <c r="A1" s="209" t="s">
        <v>258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7" s="16" customFormat="1" x14ac:dyDescent="0.2">
      <c r="A2" s="200" t="s">
        <v>233</v>
      </c>
      <c r="B2" s="200" t="s">
        <v>1</v>
      </c>
      <c r="C2" s="200" t="s">
        <v>234</v>
      </c>
      <c r="D2" s="203" t="s">
        <v>235</v>
      </c>
      <c r="E2" s="205"/>
      <c r="F2" s="205"/>
      <c r="G2" s="205"/>
      <c r="H2" s="205"/>
      <c r="I2" s="205"/>
      <c r="J2" s="205"/>
      <c r="K2" s="204"/>
      <c r="L2" s="206" t="s">
        <v>242</v>
      </c>
      <c r="M2" s="206" t="s">
        <v>3</v>
      </c>
      <c r="N2" s="206" t="s">
        <v>44</v>
      </c>
      <c r="O2" s="200" t="s">
        <v>236</v>
      </c>
      <c r="P2" s="18" t="s">
        <v>238</v>
      </c>
      <c r="Q2" s="18" t="s">
        <v>240</v>
      </c>
    </row>
    <row r="3" spans="1:17" s="16" customFormat="1" x14ac:dyDescent="0.2">
      <c r="A3" s="201"/>
      <c r="B3" s="201"/>
      <c r="C3" s="201"/>
      <c r="D3" s="203" t="s">
        <v>239</v>
      </c>
      <c r="E3" s="204"/>
      <c r="F3" s="203" t="s">
        <v>239</v>
      </c>
      <c r="G3" s="204"/>
      <c r="H3" s="203" t="s">
        <v>239</v>
      </c>
      <c r="I3" s="204"/>
      <c r="J3" s="203" t="s">
        <v>239</v>
      </c>
      <c r="K3" s="204"/>
      <c r="L3" s="207"/>
      <c r="M3" s="207"/>
      <c r="N3" s="207"/>
      <c r="O3" s="201"/>
      <c r="P3" s="18"/>
      <c r="Q3" s="18"/>
    </row>
    <row r="4" spans="1:17" s="16" customFormat="1" x14ac:dyDescent="0.2">
      <c r="A4" s="202"/>
      <c r="B4" s="202"/>
      <c r="C4" s="202"/>
      <c r="D4" s="22" t="s">
        <v>237</v>
      </c>
      <c r="E4" s="22" t="s">
        <v>238</v>
      </c>
      <c r="F4" s="22" t="s">
        <v>237</v>
      </c>
      <c r="G4" s="22" t="s">
        <v>238</v>
      </c>
      <c r="H4" s="22" t="s">
        <v>237</v>
      </c>
      <c r="I4" s="22" t="s">
        <v>238</v>
      </c>
      <c r="J4" s="22" t="s">
        <v>237</v>
      </c>
      <c r="K4" s="22" t="s">
        <v>238</v>
      </c>
      <c r="L4" s="208"/>
      <c r="M4" s="208"/>
      <c r="N4" s="208"/>
      <c r="O4" s="202"/>
      <c r="P4" s="18"/>
      <c r="Q4" s="18"/>
    </row>
    <row r="5" spans="1:17" x14ac:dyDescent="0.5">
      <c r="A5" s="89">
        <v>1</v>
      </c>
      <c r="B5" s="90" t="s">
        <v>72</v>
      </c>
      <c r="C5" s="67" t="s">
        <v>65</v>
      </c>
      <c r="D5" s="60">
        <v>1</v>
      </c>
      <c r="E5" s="85">
        <f>D5*M5</f>
        <v>5564</v>
      </c>
      <c r="F5" s="60">
        <v>1</v>
      </c>
      <c r="G5" s="85">
        <f>F5*M5</f>
        <v>5564</v>
      </c>
      <c r="H5" s="60">
        <v>1</v>
      </c>
      <c r="I5" s="85">
        <f>H5*M5</f>
        <v>5564</v>
      </c>
      <c r="J5" s="60">
        <v>1</v>
      </c>
      <c r="K5" s="85">
        <f>J5*M5</f>
        <v>5564</v>
      </c>
      <c r="L5" s="60">
        <v>4</v>
      </c>
      <c r="M5" s="91">
        <v>5564</v>
      </c>
      <c r="N5" s="64">
        <f>SUM(L5*M5)</f>
        <v>22256</v>
      </c>
      <c r="O5" s="86"/>
    </row>
    <row r="6" spans="1:17" x14ac:dyDescent="0.5">
      <c r="A6" s="89">
        <v>2</v>
      </c>
      <c r="B6" s="92" t="s">
        <v>73</v>
      </c>
      <c r="C6" s="67" t="s">
        <v>74</v>
      </c>
      <c r="D6" s="60">
        <v>15</v>
      </c>
      <c r="E6" s="85">
        <f t="shared" ref="E6:E7" si="0">D6*M6</f>
        <v>9000</v>
      </c>
      <c r="F6" s="60">
        <v>15</v>
      </c>
      <c r="G6" s="85">
        <f t="shared" ref="G6:G7" si="1">F6*M6</f>
        <v>9000</v>
      </c>
      <c r="H6" s="60">
        <v>15</v>
      </c>
      <c r="I6" s="85">
        <f t="shared" ref="I6:I7" si="2">H6*M6</f>
        <v>9000</v>
      </c>
      <c r="J6" s="60">
        <v>15</v>
      </c>
      <c r="K6" s="85">
        <f t="shared" ref="K6:K7" si="3">J6*M6</f>
        <v>9000</v>
      </c>
      <c r="L6" s="60">
        <v>60</v>
      </c>
      <c r="M6" s="91">
        <v>600</v>
      </c>
      <c r="N6" s="64">
        <f>SUM(L6*M6)</f>
        <v>36000</v>
      </c>
      <c r="O6" s="86"/>
    </row>
    <row r="7" spans="1:17" x14ac:dyDescent="0.5">
      <c r="A7" s="89">
        <v>3</v>
      </c>
      <c r="B7" s="90" t="s">
        <v>75</v>
      </c>
      <c r="C7" s="67" t="s">
        <v>64</v>
      </c>
      <c r="D7" s="60">
        <v>3</v>
      </c>
      <c r="E7" s="85">
        <f t="shared" si="0"/>
        <v>300</v>
      </c>
      <c r="F7" s="60">
        <v>3</v>
      </c>
      <c r="G7" s="85">
        <f t="shared" si="1"/>
        <v>300</v>
      </c>
      <c r="H7" s="60">
        <v>3</v>
      </c>
      <c r="I7" s="85">
        <f t="shared" si="2"/>
        <v>300</v>
      </c>
      <c r="J7" s="60">
        <v>1</v>
      </c>
      <c r="K7" s="85">
        <f t="shared" si="3"/>
        <v>100</v>
      </c>
      <c r="L7" s="65">
        <v>10</v>
      </c>
      <c r="M7" s="91">
        <v>100</v>
      </c>
      <c r="N7" s="64">
        <f>SUM(L7*M7)</f>
        <v>1000</v>
      </c>
      <c r="O7" s="86"/>
    </row>
    <row r="8" spans="1:17" s="111" customFormat="1" x14ac:dyDescent="0.5">
      <c r="A8" s="119"/>
      <c r="B8" s="120" t="s">
        <v>113</v>
      </c>
      <c r="C8" s="121"/>
      <c r="D8" s="122"/>
      <c r="E8" s="122"/>
      <c r="F8" s="122"/>
      <c r="G8" s="122"/>
      <c r="H8" s="122"/>
      <c r="I8" s="122"/>
      <c r="J8" s="122"/>
      <c r="K8" s="122"/>
      <c r="L8" s="122"/>
      <c r="M8" s="125"/>
      <c r="N8" s="126">
        <f>SUM(N5:N7)</f>
        <v>59256</v>
      </c>
      <c r="O8" s="112"/>
    </row>
  </sheetData>
  <sheetProtection algorithmName="SHA-512" hashValue="VAlaKzHpaQ7SMlxyFUoLiSL2OTGd53mqJVVq/tNhouK00qva2dkT2CrhELpBWIVQgUYlti4tEzoEj2OJaHufQQ==" saltValue="+P6g9a84DOnsY1Ig1kqsfg==" spinCount="100000" sheet="1" objects="1" scenarios="1"/>
  <mergeCells count="13">
    <mergeCell ref="O2:O4"/>
    <mergeCell ref="D3:E3"/>
    <mergeCell ref="F3:G3"/>
    <mergeCell ref="H3:I3"/>
    <mergeCell ref="J3:K3"/>
    <mergeCell ref="A1:N1"/>
    <mergeCell ref="A2:A4"/>
    <mergeCell ref="B2:B4"/>
    <mergeCell ref="C2:C4"/>
    <mergeCell ref="D2:K2"/>
    <mergeCell ref="L2:L4"/>
    <mergeCell ref="M2:M4"/>
    <mergeCell ref="N2:N4"/>
  </mergeCells>
  <pageMargins left="0.59055118110236227" right="0.19685039370078741" top="0.78740157480314965" bottom="0.19685039370078741" header="0" footer="0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M38"/>
  <sheetViews>
    <sheetView tabSelected="1" zoomScale="130" zoomScaleNormal="130" workbookViewId="0">
      <selection activeCell="L27" sqref="L27:M27"/>
    </sheetView>
  </sheetViews>
  <sheetFormatPr defaultRowHeight="24" x14ac:dyDescent="0.55000000000000004"/>
  <cols>
    <col min="1" max="16384" width="9" style="195"/>
  </cols>
  <sheetData>
    <row r="4" spans="4:10" ht="30.75" x14ac:dyDescent="0.55000000000000004">
      <c r="D4" s="243" t="s">
        <v>259</v>
      </c>
      <c r="E4" s="243"/>
      <c r="F4" s="243"/>
      <c r="G4" s="243"/>
      <c r="H4" s="243"/>
      <c r="I4" s="243"/>
      <c r="J4" s="243"/>
    </row>
    <row r="5" spans="4:10" ht="30.75" x14ac:dyDescent="0.7">
      <c r="D5" s="244" t="s">
        <v>260</v>
      </c>
      <c r="E5" s="244"/>
      <c r="F5" s="244"/>
      <c r="G5" s="244"/>
      <c r="H5" s="244"/>
      <c r="I5" s="244"/>
      <c r="J5" s="244"/>
    </row>
    <row r="7" spans="4:10" ht="30.75" x14ac:dyDescent="0.55000000000000004">
      <c r="D7" s="243" t="s">
        <v>261</v>
      </c>
      <c r="E7" s="243"/>
      <c r="F7" s="243"/>
      <c r="G7" s="243"/>
      <c r="H7" s="243"/>
      <c r="I7" s="243"/>
      <c r="J7" s="243"/>
    </row>
    <row r="8" spans="4:10" ht="30.75" x14ac:dyDescent="0.7">
      <c r="D8" s="244" t="s">
        <v>262</v>
      </c>
      <c r="E8" s="244"/>
      <c r="F8" s="244"/>
      <c r="G8" s="244"/>
      <c r="H8" s="244"/>
      <c r="I8" s="244"/>
      <c r="J8" s="244"/>
    </row>
    <row r="21" spans="1:13" x14ac:dyDescent="0.55000000000000004">
      <c r="D21" s="225" t="s">
        <v>263</v>
      </c>
      <c r="E21" s="225"/>
      <c r="F21" s="225"/>
      <c r="G21" s="225"/>
      <c r="H21" s="225"/>
      <c r="I21" s="225"/>
      <c r="J21" s="225"/>
    </row>
    <row r="22" spans="1:13" x14ac:dyDescent="0.55000000000000004">
      <c r="D22" s="225" t="s">
        <v>264</v>
      </c>
      <c r="E22" s="225"/>
      <c r="F22" s="225"/>
      <c r="G22" s="225"/>
      <c r="H22" s="225"/>
      <c r="I22" s="225"/>
      <c r="J22" s="225"/>
    </row>
    <row r="24" spans="1:13" x14ac:dyDescent="0.55000000000000004">
      <c r="A24" s="196" t="s">
        <v>233</v>
      </c>
      <c r="B24" s="232" t="s">
        <v>1</v>
      </c>
      <c r="C24" s="242"/>
      <c r="D24" s="242"/>
      <c r="E24" s="242"/>
      <c r="F24" s="242"/>
      <c r="G24" s="233"/>
      <c r="H24" s="232" t="s">
        <v>265</v>
      </c>
      <c r="I24" s="233"/>
      <c r="J24" s="232" t="s">
        <v>266</v>
      </c>
      <c r="K24" s="233"/>
      <c r="L24" s="232" t="s">
        <v>267</v>
      </c>
      <c r="M24" s="233"/>
    </row>
    <row r="25" spans="1:13" x14ac:dyDescent="0.55000000000000004">
      <c r="A25" s="196">
        <v>1</v>
      </c>
      <c r="B25" s="229" t="s">
        <v>268</v>
      </c>
      <c r="C25" s="230"/>
      <c r="D25" s="230"/>
      <c r="E25" s="230"/>
      <c r="F25" s="230"/>
      <c r="G25" s="231"/>
      <c r="H25" s="232">
        <v>75</v>
      </c>
      <c r="I25" s="233"/>
      <c r="J25" s="236">
        <v>163652</v>
      </c>
      <c r="K25" s="237"/>
      <c r="L25" s="232"/>
      <c r="M25" s="233"/>
    </row>
    <row r="26" spans="1:13" x14ac:dyDescent="0.55000000000000004">
      <c r="A26" s="196">
        <v>2</v>
      </c>
      <c r="B26" s="229" t="s">
        <v>269</v>
      </c>
      <c r="C26" s="230"/>
      <c r="D26" s="230"/>
      <c r="E26" s="230"/>
      <c r="F26" s="230"/>
      <c r="G26" s="231"/>
      <c r="H26" s="240">
        <v>49</v>
      </c>
      <c r="I26" s="241"/>
      <c r="J26" s="236">
        <v>176103.25</v>
      </c>
      <c r="K26" s="237"/>
      <c r="L26" s="232"/>
      <c r="M26" s="233"/>
    </row>
    <row r="27" spans="1:13" x14ac:dyDescent="0.55000000000000004">
      <c r="A27" s="196">
        <v>3</v>
      </c>
      <c r="B27" s="229" t="s">
        <v>270</v>
      </c>
      <c r="C27" s="230"/>
      <c r="D27" s="230"/>
      <c r="E27" s="230"/>
      <c r="F27" s="230"/>
      <c r="G27" s="231"/>
      <c r="H27" s="240">
        <v>9</v>
      </c>
      <c r="I27" s="241"/>
      <c r="J27" s="236">
        <v>66000</v>
      </c>
      <c r="K27" s="237"/>
      <c r="L27" s="232"/>
      <c r="M27" s="233"/>
    </row>
    <row r="28" spans="1:13" x14ac:dyDescent="0.55000000000000004">
      <c r="A28" s="196">
        <v>4</v>
      </c>
      <c r="B28" s="229" t="s">
        <v>271</v>
      </c>
      <c r="C28" s="230"/>
      <c r="D28" s="230"/>
      <c r="E28" s="230"/>
      <c r="F28" s="230"/>
      <c r="G28" s="231"/>
      <c r="H28" s="240">
        <v>18</v>
      </c>
      <c r="I28" s="241"/>
      <c r="J28" s="236">
        <v>32135</v>
      </c>
      <c r="K28" s="237"/>
      <c r="L28" s="232"/>
      <c r="M28" s="233"/>
    </row>
    <row r="29" spans="1:13" x14ac:dyDescent="0.55000000000000004">
      <c r="A29" s="196">
        <v>5</v>
      </c>
      <c r="B29" s="229" t="s">
        <v>272</v>
      </c>
      <c r="C29" s="230"/>
      <c r="D29" s="230"/>
      <c r="E29" s="230"/>
      <c r="F29" s="230"/>
      <c r="G29" s="231"/>
      <c r="H29" s="240">
        <v>12</v>
      </c>
      <c r="I29" s="241"/>
      <c r="J29" s="236">
        <v>397967</v>
      </c>
      <c r="K29" s="237"/>
      <c r="L29" s="232" t="s">
        <v>287</v>
      </c>
      <c r="M29" s="233"/>
    </row>
    <row r="30" spans="1:13" x14ac:dyDescent="0.55000000000000004">
      <c r="A30" s="196">
        <v>6</v>
      </c>
      <c r="B30" s="229" t="s">
        <v>273</v>
      </c>
      <c r="C30" s="230"/>
      <c r="D30" s="230"/>
      <c r="E30" s="230"/>
      <c r="F30" s="230"/>
      <c r="G30" s="231"/>
      <c r="H30" s="240">
        <v>2</v>
      </c>
      <c r="I30" s="241"/>
      <c r="J30" s="236">
        <v>210680</v>
      </c>
      <c r="K30" s="237"/>
      <c r="L30" s="232" t="s">
        <v>285</v>
      </c>
      <c r="M30" s="233"/>
    </row>
    <row r="31" spans="1:13" x14ac:dyDescent="0.55000000000000004">
      <c r="A31" s="196">
        <v>7</v>
      </c>
      <c r="B31" s="229" t="s">
        <v>274</v>
      </c>
      <c r="C31" s="230"/>
      <c r="D31" s="230"/>
      <c r="E31" s="230"/>
      <c r="F31" s="230"/>
      <c r="G31" s="231"/>
      <c r="H31" s="240">
        <v>11</v>
      </c>
      <c r="I31" s="241"/>
      <c r="J31" s="236">
        <v>178100</v>
      </c>
      <c r="K31" s="237"/>
      <c r="L31" s="232" t="s">
        <v>285</v>
      </c>
      <c r="M31" s="233"/>
    </row>
    <row r="32" spans="1:13" x14ac:dyDescent="0.55000000000000004">
      <c r="A32" s="196">
        <v>8</v>
      </c>
      <c r="B32" s="229" t="s">
        <v>275</v>
      </c>
      <c r="C32" s="230"/>
      <c r="D32" s="230"/>
      <c r="E32" s="230"/>
      <c r="F32" s="230"/>
      <c r="G32" s="231"/>
      <c r="H32" s="240">
        <v>3</v>
      </c>
      <c r="I32" s="241"/>
      <c r="J32" s="236">
        <v>59256</v>
      </c>
      <c r="K32" s="237"/>
      <c r="L32" s="232" t="s">
        <v>286</v>
      </c>
      <c r="M32" s="233"/>
    </row>
    <row r="33" spans="1:13" x14ac:dyDescent="0.55000000000000004">
      <c r="A33" s="197"/>
      <c r="B33" s="198" t="s">
        <v>113</v>
      </c>
      <c r="C33" s="228" t="str">
        <f>BAHTTEXT(J33)</f>
        <v>หนึ่งล้านสองแสนแปดหมื่นสามพันแปดร้อยเก้าสิบสามบาทยี่สิบห้าสตางค์</v>
      </c>
      <c r="D33" s="228"/>
      <c r="E33" s="228"/>
      <c r="F33" s="228"/>
      <c r="G33" s="228"/>
      <c r="H33" s="228"/>
      <c r="I33" s="228"/>
      <c r="J33" s="238">
        <f>SUM(J25:J32)</f>
        <v>1283893.25</v>
      </c>
      <c r="K33" s="239"/>
      <c r="L33" s="234"/>
      <c r="M33" s="235"/>
    </row>
    <row r="36" spans="1:13" x14ac:dyDescent="0.55000000000000004">
      <c r="B36" s="225" t="s">
        <v>276</v>
      </c>
      <c r="C36" s="225"/>
      <c r="D36" s="225"/>
      <c r="E36" s="225" t="s">
        <v>279</v>
      </c>
      <c r="F36" s="225"/>
      <c r="G36" s="225"/>
      <c r="H36" s="225"/>
      <c r="J36" s="226" t="s">
        <v>284</v>
      </c>
      <c r="K36" s="226"/>
      <c r="L36" s="226"/>
      <c r="M36" s="226"/>
    </row>
    <row r="37" spans="1:13" x14ac:dyDescent="0.55000000000000004">
      <c r="B37" s="225" t="s">
        <v>277</v>
      </c>
      <c r="C37" s="225"/>
      <c r="D37" s="225"/>
      <c r="E37" s="226" t="s">
        <v>280</v>
      </c>
      <c r="F37" s="226"/>
      <c r="G37" s="226"/>
      <c r="H37" s="226"/>
      <c r="J37" s="226" t="s">
        <v>282</v>
      </c>
      <c r="K37" s="226"/>
      <c r="L37" s="226"/>
      <c r="M37" s="226"/>
    </row>
    <row r="38" spans="1:13" x14ac:dyDescent="0.55000000000000004">
      <c r="B38" s="225" t="s">
        <v>278</v>
      </c>
      <c r="C38" s="225"/>
      <c r="D38" s="225"/>
      <c r="E38" s="226" t="s">
        <v>281</v>
      </c>
      <c r="F38" s="226"/>
      <c r="G38" s="226"/>
      <c r="H38" s="226"/>
      <c r="I38" s="227" t="s">
        <v>283</v>
      </c>
      <c r="J38" s="227"/>
      <c r="K38" s="227"/>
      <c r="L38" s="227"/>
      <c r="M38" s="227"/>
    </row>
  </sheetData>
  <sheetProtection algorithmName="SHA-512" hashValue="v9j6Y4QpzK73Eu6ReEAypHBR/J9l8IlRdSaPgWJ4J+pH4NdyRNzmjSjYcB08BRhYloSSsyURrwlr4VZlzQNWxQ==" saltValue="yT5ICoeyxgLBy9DDj+U8Yg==" spinCount="100000" sheet="1" objects="1" scenarios="1"/>
  <mergeCells count="54">
    <mergeCell ref="B24:G24"/>
    <mergeCell ref="B25:G25"/>
    <mergeCell ref="B26:G26"/>
    <mergeCell ref="B27:G27"/>
    <mergeCell ref="D4:J4"/>
    <mergeCell ref="D5:J5"/>
    <mergeCell ref="D7:J7"/>
    <mergeCell ref="D8:J8"/>
    <mergeCell ref="D21:J21"/>
    <mergeCell ref="D22:J22"/>
    <mergeCell ref="H30:I30"/>
    <mergeCell ref="H31:I31"/>
    <mergeCell ref="H32:I32"/>
    <mergeCell ref="J25:K25"/>
    <mergeCell ref="J24:K24"/>
    <mergeCell ref="J32:K32"/>
    <mergeCell ref="H24:I24"/>
    <mergeCell ref="H25:I25"/>
    <mergeCell ref="H26:I26"/>
    <mergeCell ref="H27:I27"/>
    <mergeCell ref="H28:I28"/>
    <mergeCell ref="H29:I29"/>
    <mergeCell ref="L24:M24"/>
    <mergeCell ref="L25:M25"/>
    <mergeCell ref="L26:M26"/>
    <mergeCell ref="L27:M27"/>
    <mergeCell ref="L28:M28"/>
    <mergeCell ref="L30:M30"/>
    <mergeCell ref="L31:M31"/>
    <mergeCell ref="L32:M32"/>
    <mergeCell ref="L33:M33"/>
    <mergeCell ref="J26:K26"/>
    <mergeCell ref="J27:K27"/>
    <mergeCell ref="J28:K28"/>
    <mergeCell ref="J29:K29"/>
    <mergeCell ref="J30:K30"/>
    <mergeCell ref="J31:K31"/>
    <mergeCell ref="L29:M29"/>
    <mergeCell ref="J33:K33"/>
    <mergeCell ref="B28:G28"/>
    <mergeCell ref="B29:G29"/>
    <mergeCell ref="B30:G30"/>
    <mergeCell ref="B31:G31"/>
    <mergeCell ref="B32:G32"/>
    <mergeCell ref="E36:H36"/>
    <mergeCell ref="E37:H37"/>
    <mergeCell ref="E38:H38"/>
    <mergeCell ref="I38:M38"/>
    <mergeCell ref="C33:I33"/>
    <mergeCell ref="B36:D36"/>
    <mergeCell ref="J36:M36"/>
    <mergeCell ref="B37:D37"/>
    <mergeCell ref="B38:D38"/>
    <mergeCell ref="J37:M37"/>
  </mergeCells>
  <pageMargins left="0.98425196850393704" right="0.39370078740157483" top="0.98425196850393704" bottom="0.39370078740157483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วัสดุสำนักงาน</vt:lpstr>
      <vt:lpstr>วัสดุงานบ้าน</vt:lpstr>
      <vt:lpstr>วัสดุไฟฟ้า</vt:lpstr>
      <vt:lpstr>วัสดุก่อสร้าง</vt:lpstr>
      <vt:lpstr>วัสดุคอมพิวเตอร์</vt:lpstr>
      <vt:lpstr>ยานพาหนะ รายคัน</vt:lpstr>
      <vt:lpstr>วัสดุเชื้อเพลิงและยานพาหนะ</vt:lpstr>
      <vt:lpstr>วัสดุอื่น</vt:lpstr>
      <vt:lpstr>ปกหน้า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user</cp:lastModifiedBy>
  <cp:lastPrinted>2019-11-19T03:21:30Z</cp:lastPrinted>
  <dcterms:created xsi:type="dcterms:W3CDTF">2017-03-27T03:44:22Z</dcterms:created>
  <dcterms:modified xsi:type="dcterms:W3CDTF">2019-12-06T09:03:43Z</dcterms:modified>
</cp:coreProperties>
</file>